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12" documentId="13_ncr:1_{3CE468A8-6C69-4839-8E37-B551F9D655B3}" xr6:coauthVersionLast="47" xr6:coauthVersionMax="47" xr10:uidLastSave="{7B20512D-7E79-49C4-9ACA-5E4DF0BBB0DE}"/>
  <bookViews>
    <workbookView xWindow="-108" yWindow="-108" windowWidth="23256" windowHeight="12456" tabRatio="789" xr2:uid="{35C62ACD-5609-47F9-B565-270EF4B1D598}"/>
  </bookViews>
  <sheets>
    <sheet name="計画変更別紙2　導入設備の変更理由書" sheetId="13" r:id="rId1"/>
    <sheet name="計画変更別紙3　省力化計算シート" sheetId="2" r:id="rId2"/>
    <sheet name="計画変更別紙4　省力化業務プロセス図" sheetId="3" r:id="rId3"/>
  </sheets>
  <externalReferences>
    <externalReference r:id="rId4"/>
  </externalReferences>
  <definedNames>
    <definedName name="_xlnm.Print_Area" localSheetId="0">'計画変更別紙2　導入設備の変更理由書'!$B$2:$L$54</definedName>
    <definedName name="_xlnm.Print_Area" localSheetId="1">'計画変更別紙3　省力化計算シート'!$A$2:$M$42</definedName>
    <definedName name="_xlnm.Print_Area" localSheetId="2">'計画変更別紙4　省力化業務プロセス図'!$A$1:$X$66</definedName>
    <definedName name="サブタイトル">[1]更新履歴!$L$3</definedName>
    <definedName name="タイトル">[1]更新履歴!$D$3</definedName>
    <definedName name="作成日">[1]更新履歴!$U$2</definedName>
    <definedName name="所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8" i="3" l="1"/>
  <c r="A93" i="3"/>
  <c r="G53" i="3" l="1"/>
  <c r="G8" i="3"/>
  <c r="C53" i="3"/>
  <c r="C8" i="3"/>
  <c r="N41" i="2" a="1"/>
  <c r="N41" i="2" s="1"/>
  <c r="S89" i="3" s="1"/>
  <c r="N40" i="2" a="1"/>
  <c r="N40" i="2" s="1"/>
  <c r="O89" i="3" s="1"/>
  <c r="N39" i="2" a="1"/>
  <c r="N39" i="2" s="1"/>
  <c r="K89" i="3" s="1"/>
  <c r="N38" i="2" a="1"/>
  <c r="N38" i="2" s="1"/>
  <c r="G89" i="3" s="1"/>
  <c r="N37" i="2" a="1"/>
  <c r="N37" i="2" s="1"/>
  <c r="C89" i="3" s="1"/>
  <c r="N36" i="2" a="1"/>
  <c r="N36" i="2" s="1"/>
  <c r="S82" i="3" s="1"/>
  <c r="N35" i="2" a="1"/>
  <c r="N35" i="2" s="1"/>
  <c r="O82" i="3" s="1"/>
  <c r="N34" i="2" a="1"/>
  <c r="N34" i="2" s="1"/>
  <c r="K82" i="3" s="1"/>
  <c r="N33" i="2" a="1"/>
  <c r="N33" i="2" s="1"/>
  <c r="G82" i="3" s="1"/>
  <c r="N32" i="2" a="1"/>
  <c r="N32" i="2" s="1"/>
  <c r="C82" i="3" s="1"/>
  <c r="N31" i="2" a="1"/>
  <c r="N31" i="2" s="1"/>
  <c r="S75" i="3" s="1"/>
  <c r="N30" i="2" a="1"/>
  <c r="N30" i="2" s="1"/>
  <c r="O75" i="3" s="1"/>
  <c r="N29" i="2" a="1"/>
  <c r="N29" i="2" s="1"/>
  <c r="K75" i="3" s="1"/>
  <c r="N28" i="2" a="1"/>
  <c r="N28" i="2" s="1"/>
  <c r="G75" i="3" s="1"/>
  <c r="N27" i="2" a="1"/>
  <c r="N27" i="2" s="1"/>
  <c r="C75" i="3" s="1"/>
  <c r="N26" i="2" a="1"/>
  <c r="N26" i="2" s="1"/>
  <c r="S68" i="3" s="1"/>
  <c r="N25" i="2" a="1"/>
  <c r="N25" i="2" s="1"/>
  <c r="O68" i="3" s="1"/>
  <c r="N24" i="2" a="1"/>
  <c r="N24" i="2" s="1"/>
  <c r="K68" i="3" s="1"/>
  <c r="N23" i="2" a="1"/>
  <c r="N23" i="2" s="1"/>
  <c r="G68" i="3" s="1"/>
  <c r="N22" i="2" a="1"/>
  <c r="N22" i="2" s="1"/>
  <c r="C68" i="3" s="1"/>
  <c r="N21" i="2" a="1"/>
  <c r="N21" i="2" s="1"/>
  <c r="S61" i="3" s="1"/>
  <c r="N20" i="2" a="1"/>
  <c r="N20" i="2" s="1"/>
  <c r="O61" i="3" s="1"/>
  <c r="N19" i="2" a="1"/>
  <c r="N19" i="2" s="1"/>
  <c r="K61" i="3" s="1"/>
  <c r="N18" i="2" a="1"/>
  <c r="N18" i="2" s="1"/>
  <c r="G61" i="3" s="1"/>
  <c r="N17" i="2" a="1"/>
  <c r="N17" i="2" s="1"/>
  <c r="C61" i="3" s="1"/>
  <c r="N16" i="2" a="1"/>
  <c r="N16" i="2" s="1"/>
  <c r="S54" i="3" s="1"/>
  <c r="N15" i="2" a="1"/>
  <c r="N15" i="2" s="1"/>
  <c r="O54" i="3" s="1"/>
  <c r="N14" i="2" a="1"/>
  <c r="N14" i="2" s="1"/>
  <c r="K54" i="3" s="1"/>
  <c r="N13" i="2" a="1"/>
  <c r="N13" i="2" s="1"/>
  <c r="G54" i="3" s="1"/>
  <c r="N12" i="2" a="1"/>
  <c r="N12" i="2" s="1"/>
  <c r="C54" i="3" s="1"/>
  <c r="E41" i="2"/>
  <c r="F41" i="2" s="1" a="1"/>
  <c r="F41" i="2" s="1"/>
  <c r="S44" i="3" s="1"/>
  <c r="E40" i="2"/>
  <c r="F40" i="2" s="1" a="1"/>
  <c r="F40" i="2" s="1"/>
  <c r="O44" i="3" s="1"/>
  <c r="E39" i="2"/>
  <c r="F39" i="2" s="1" a="1"/>
  <c r="F39" i="2" s="1"/>
  <c r="K44" i="3" s="1"/>
  <c r="E38" i="2"/>
  <c r="F38" i="2" s="1" a="1"/>
  <c r="F38" i="2" s="1"/>
  <c r="G44" i="3" s="1"/>
  <c r="E37" i="2"/>
  <c r="F37" i="2" s="1" a="1"/>
  <c r="F37" i="2" s="1"/>
  <c r="C44" i="3" s="1"/>
  <c r="E36" i="2"/>
  <c r="F36" i="2" s="1" a="1"/>
  <c r="F36" i="2" s="1"/>
  <c r="S37" i="3" s="1"/>
  <c r="E35" i="2"/>
  <c r="F35" i="2" s="1" a="1"/>
  <c r="F35" i="2" s="1"/>
  <c r="O37" i="3" s="1"/>
  <c r="E34" i="2"/>
  <c r="F34" i="2" s="1" a="1"/>
  <c r="F34" i="2" s="1"/>
  <c r="K37" i="3" s="1"/>
  <c r="E33" i="2"/>
  <c r="F33" i="2" s="1" a="1"/>
  <c r="F33" i="2" s="1"/>
  <c r="G37" i="3" s="1"/>
  <c r="E32" i="2"/>
  <c r="F32" i="2" s="1" a="1"/>
  <c r="F32" i="2" s="1"/>
  <c r="C37" i="3" s="1"/>
  <c r="E31" i="2"/>
  <c r="F31" i="2" s="1" a="1"/>
  <c r="F31" i="2" s="1"/>
  <c r="S30" i="3" s="1"/>
  <c r="E30" i="2"/>
  <c r="F30" i="2" s="1" a="1"/>
  <c r="F30" i="2" s="1"/>
  <c r="O30" i="3" s="1"/>
  <c r="E29" i="2"/>
  <c r="F29" i="2" s="1" a="1"/>
  <c r="F29" i="2" s="1"/>
  <c r="K30" i="3" s="1"/>
  <c r="E28" i="2"/>
  <c r="F28" i="2" s="1" a="1"/>
  <c r="F28" i="2" s="1"/>
  <c r="G30" i="3" s="1"/>
  <c r="E27" i="2"/>
  <c r="F27" i="2" s="1" a="1"/>
  <c r="F27" i="2" s="1"/>
  <c r="C30" i="3" s="1"/>
  <c r="E26" i="2"/>
  <c r="F26" i="2" s="1" a="1"/>
  <c r="F26" i="2" s="1"/>
  <c r="S23" i="3" s="1"/>
  <c r="E25" i="2"/>
  <c r="F25" i="2" s="1" a="1"/>
  <c r="F25" i="2" s="1"/>
  <c r="O23" i="3" s="1"/>
  <c r="E24" i="2"/>
  <c r="F24" i="2" s="1" a="1"/>
  <c r="F24" i="2" s="1"/>
  <c r="K23" i="3" s="1"/>
  <c r="E23" i="2"/>
  <c r="F23" i="2" s="1" a="1"/>
  <c r="F23" i="2" s="1"/>
  <c r="G23" i="3" s="1"/>
  <c r="E22" i="2"/>
  <c r="F22" i="2" s="1" a="1"/>
  <c r="F22" i="2" s="1"/>
  <c r="C23" i="3" s="1"/>
  <c r="E21" i="2"/>
  <c r="F21" i="2" s="1" a="1"/>
  <c r="F21" i="2" s="1"/>
  <c r="S16" i="3" s="1"/>
  <c r="E20" i="2"/>
  <c r="F20" i="2" s="1" a="1"/>
  <c r="F20" i="2" s="1"/>
  <c r="O16" i="3" s="1"/>
  <c r="E19" i="2"/>
  <c r="F19" i="2" s="1" a="1"/>
  <c r="F19" i="2" s="1"/>
  <c r="K16" i="3" s="1"/>
  <c r="E18" i="2"/>
  <c r="F18" i="2" s="1" a="1"/>
  <c r="F18" i="2" s="1"/>
  <c r="G16" i="3" s="1"/>
  <c r="E17" i="2"/>
  <c r="F17" i="2" s="1" a="1"/>
  <c r="F17" i="2" s="1"/>
  <c r="C16" i="3" s="1"/>
  <c r="E16" i="2"/>
  <c r="F16" i="2" s="1" a="1"/>
  <c r="F16" i="2" s="1"/>
  <c r="S9" i="3" s="1"/>
  <c r="E15" i="2"/>
  <c r="F15" i="2" s="1" a="1"/>
  <c r="F15" i="2" s="1"/>
  <c r="O9" i="3" s="1"/>
  <c r="E14" i="2"/>
  <c r="F14" i="2" s="1" a="1"/>
  <c r="F14" i="2" s="1"/>
  <c r="K9" i="3" s="1"/>
  <c r="E13" i="2"/>
  <c r="F13" i="2" s="1" a="1"/>
  <c r="F13" i="2" s="1"/>
  <c r="G9" i="3" s="1"/>
  <c r="E12" i="2"/>
  <c r="F12" i="2" s="1" a="1"/>
  <c r="F12" i="2" s="1"/>
  <c r="C9" i="3" s="1"/>
  <c r="J4" i="2" l="1"/>
  <c r="D4" i="2"/>
  <c r="J8" i="2"/>
  <c r="D8"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L4" i="2" l="1"/>
  <c r="B19" i="13" s="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<sst xmlns="http://schemas.openxmlformats.org/spreadsheetml/2006/main" count="117" uniqueCount="52">
  <si>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</si>
  <si>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</si>
  <si>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</si>
  <si>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</si>
  <si>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</si>
  <si>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</si>
  <si>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</si>
  <si>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</si>
  <si>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</si>
  <si>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</si>
  <si>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</si>
  <si>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</si>
  <si>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</si>
  <si>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</si>
  <si>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</si>
  <si>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</si>
  <si>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</si>
  <si>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</si>
  <si>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</si>
  <si>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</si>
  <si>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</si>
  <si>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</si>
  <si>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</si>
  <si>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</si>
  <si>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</si>
  <si>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</si>
  <si>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</si>
  <si>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</si>
  <si>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</si>
  <si>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</si>
  <si>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</si>
  <si>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【1】変更を必要とする経緯理由書</t>
    <rPh sb="3" eb="5">
      <t>ヘンコウ</t>
    </rPh>
    <rPh sb="6" eb="8">
      <t>ヒツヨウ</t>
    </rPh>
    <rPh sb="11" eb="13">
      <t>ケイイ</t>
    </rPh>
    <rPh sb="13" eb="16">
      <t>リユウショ</t>
    </rPh>
    <phoneticPr fontId="1"/>
  </si>
  <si>
    <t>【2】変更後の省力化指数</t>
    <rPh sb="3" eb="6">
      <t>ヘンコウゴ</t>
    </rPh>
    <rPh sb="7" eb="12">
      <t>ショウリョクカシスウ</t>
    </rPh>
    <phoneticPr fontId="1"/>
  </si>
  <si>
    <t>【3】変更後の目標値について</t>
    <rPh sb="3" eb="6">
      <t>ヘンコウゴ</t>
    </rPh>
    <rPh sb="7" eb="10">
      <t>モクヒョウチ</t>
    </rPh>
    <phoneticPr fontId="1"/>
  </si>
  <si>
    <t>　①付加価値額の目標について</t>
    <rPh sb="2" eb="7">
      <t>フカカチガク</t>
    </rPh>
    <phoneticPr fontId="1"/>
  </si>
  <si>
    <t>　②労働生産性の目標について</t>
    <rPh sb="2" eb="7">
      <t>ロウドウセイサンセイ</t>
    </rPh>
    <phoneticPr fontId="1"/>
  </si>
  <si>
    <t>　③給与支給総額の目標について</t>
    <rPh sb="2" eb="8">
      <t>キュウヨシキュウソウガク</t>
    </rPh>
    <phoneticPr fontId="1"/>
  </si>
  <si>
    <t>　④一人当たり給与支給総額の目標について</t>
    <rPh sb="2" eb="5">
      <t>ヒトリア</t>
    </rPh>
    <rPh sb="7" eb="13">
      <t>キュウヨシキュウソウガク</t>
    </rPh>
    <phoneticPr fontId="1"/>
  </si>
  <si>
    <r>
      <rPr>
        <sz val="8"/>
        <color theme="1"/>
        <rFont val="游ゴシック"/>
        <family val="3"/>
        <charset val="128"/>
        <scheme val="minor"/>
      </rPr>
      <t>時間</t>
    </r>
    <r>
      <rPr>
        <sz val="11"/>
        <color theme="1"/>
        <rFont val="游ゴシック"/>
        <family val="2"/>
        <charset val="128"/>
        <scheme val="minor"/>
      </rPr>
      <t>　　　</t>
    </r>
    <r>
      <rPr>
        <b/>
        <sz val="11"/>
        <color theme="1"/>
        <rFont val="游ゴシック"/>
        <family val="3"/>
        <charset val="128"/>
        <scheme val="minor"/>
      </rPr>
      <t>省力化指数</t>
    </r>
    <rPh sb="0" eb="2">
      <t>ジカン</t>
    </rPh>
    <rPh sb="5" eb="10">
      <t>ショウリョクカシスウ</t>
    </rPh>
    <phoneticPr fontId="1"/>
  </si>
  <si>
    <t>■（様式第２別紙２）導入設備の変更理由書</t>
    <rPh sb="2" eb="4">
      <t>ヨウシキ</t>
    </rPh>
    <rPh sb="4" eb="5">
      <t>ダイ</t>
    </rPh>
    <rPh sb="6" eb="8">
      <t>ベッシ</t>
    </rPh>
    <rPh sb="10" eb="14">
      <t>ドウニュウセツビ</t>
    </rPh>
    <rPh sb="15" eb="17">
      <t>ヘンコウ</t>
    </rPh>
    <rPh sb="17" eb="20">
      <t>リユウショ</t>
    </rPh>
    <phoneticPr fontId="1"/>
  </si>
  <si>
    <t>■（様式第２別紙４）省力化業務プロセス図　</t>
    <phoneticPr fontId="1"/>
  </si>
  <si>
    <t>■（様式第２別紙３）省力化計算シート</t>
    <rPh sb="10" eb="13">
      <t>ショウリョクカ</t>
    </rPh>
    <rPh sb="13" eb="15">
      <t>ケイサン</t>
    </rPh>
    <phoneticPr fontId="1"/>
  </si>
  <si>
    <t>補助事業者名：</t>
    <rPh sb="0" eb="6">
      <t>ホジョジギョウシャメイ</t>
    </rPh>
    <phoneticPr fontId="1"/>
  </si>
  <si>
    <t>交付決定を受けた事業計画の内容から変更が生じるとき、（様式第2）計画変更（等）承認申請書の提出をもって、</t>
    <rPh sb="0" eb="4">
      <t>コウフケッテイ</t>
    </rPh>
    <rPh sb="5" eb="6">
      <t>ウ</t>
    </rPh>
    <rPh sb="8" eb="12">
      <t>ジギョウケイカク</t>
    </rPh>
    <rPh sb="13" eb="15">
      <t>ナイヨウ</t>
    </rPh>
    <rPh sb="17" eb="19">
      <t>ヘンコウ</t>
    </rPh>
    <rPh sb="20" eb="21">
      <t>ショウ</t>
    </rPh>
    <rPh sb="26" eb="44">
      <t>ケイカク</t>
    </rPh>
    <rPh sb="45" eb="47">
      <t>テイシュツ</t>
    </rPh>
    <phoneticPr fontId="1"/>
  </si>
  <si>
    <t>事前に承認を受ける必要があります。</t>
    <rPh sb="0" eb="2">
      <t>ジゼン</t>
    </rPh>
    <rPh sb="3" eb="5">
      <t>ショウニン</t>
    </rPh>
    <rPh sb="6" eb="7">
      <t>ウ</t>
    </rPh>
    <rPh sb="9" eb="11">
      <t>ヒツヨウ</t>
    </rPh>
    <phoneticPr fontId="1"/>
  </si>
  <si>
    <t>自らで策定をした事業計画数値の目標値は変更することはできません。</t>
    <rPh sb="0" eb="1">
      <t>ミズカ</t>
    </rPh>
    <rPh sb="3" eb="5">
      <t>サクテイ</t>
    </rPh>
    <rPh sb="8" eb="10">
      <t>ジギョウ</t>
    </rPh>
    <rPh sb="10" eb="12">
      <t>ケイカク</t>
    </rPh>
    <rPh sb="12" eb="14">
      <t>スウチ</t>
    </rPh>
    <rPh sb="15" eb="18">
      <t>モクヒョウチ</t>
    </rPh>
    <rPh sb="19" eb="21">
      <t>ヘンコウ</t>
    </rPh>
    <phoneticPr fontId="1"/>
  </si>
  <si>
    <t>※（別紙３）で入れた業務プロセス・作業工程がフロー図として表示されます。</t>
    <phoneticPr fontId="1"/>
  </si>
  <si>
    <t>変更後においても目標値の達成が求められます。</t>
    <rPh sb="10" eb="11">
      <t>チ</t>
    </rPh>
    <phoneticPr fontId="1"/>
  </si>
  <si>
    <t>本シートにて補助事業計画の変更や、導入予定の設備を変更した場合であっても、補助事業によって期待された</t>
    <rPh sb="0" eb="1">
      <t>ホン</t>
    </rPh>
    <phoneticPr fontId="1"/>
  </si>
  <si>
    <t>※導入予定の設備やプロセスを変更した場合の省力化指数について</t>
    <phoneticPr fontId="1"/>
  </si>
  <si>
    <t>「（計画変更別紙３）　省力化計算シート」より算出してください。</t>
    <phoneticPr fontId="1"/>
  </si>
  <si>
    <t>補助事業の効果が損なわれることがない理由を数値計画から説明してください。　　</t>
    <rPh sb="21" eb="23">
      <t>スウチ</t>
    </rPh>
    <rPh sb="23" eb="25">
      <t>ケイカク</t>
    </rPh>
    <rPh sb="27" eb="29">
      <t>セツメイ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</si>
</sst>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0_);[Red]\(&quot;¥&quot;#,##0\)"/>
    <numFmt numFmtId="177" formatCode="0.0000_ "/>
    <numFmt numFmtId="178" formatCode="0.0_ "/>
    <numFmt numFmtId="179" formatCode="0.00_ "/>
    <numFmt numFmtId="180" formatCode="#,##0.0_ "/>
    <numFmt numFmtId="181" formatCode="#,##0.00_ "/>
  </numFmts>
  <fonts count="42" x14ac:knownFonts="1">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theme="1"/>
      <name val="游ゴシック"/>
      <family val="2"/>
      <charset val="128"/>
      <scheme val="minor"/>
    </font>
    <font>
      <b/>
      <sz val="9"/>
      <color rgb="FFC00000"/>
      <name val="游ゴシック"/>
      <family val="3"/>
      <charset val="128"/>
      <scheme val="minor"/>
    </font>
    <font>
      <sz val="9"/>
      <color rgb="FFC00000"/>
      <name val="游ゴシック"/>
      <family val="3"/>
      <charset val="128"/>
      <scheme val="minor"/>
    </font>
    <font>
      <b/>
      <sz val="11"/>
      <color theme="1"/>
      <name val="BIZ UDPゴシック"/>
      <family val="3"/>
      <charset val="128"/>
    </font>
    <font>
      <sz val="11"/>
      <color theme="1"/>
      <name val="BIZ UDPゴシック"/>
      <family val="3"/>
      <charset val="128"/>
    </font>
    <font>
      <b/>
      <sz val="12"/>
      <color theme="1"/>
      <name val="BIZ UDPゴシック"/>
      <family val="3"/>
      <charset val="128"/>
    </font>
    <font>
      <sz val="12"/>
      <color theme="1"/>
      <name val="BIZ UDPゴシック"/>
      <family val="3"/>
      <charset val="128"/>
    </font>
    <font>
      <sz val="11"/>
      <color theme="1"/>
      <name val="游ゴシック"/>
      <family val="2"/>
      <scheme val="minor"/>
    </font>
    <font>
      <sz val="8"/>
      <color theme="1"/>
      <name val="游ゴシック"/>
      <family val="3"/>
      <charset val="128"/>
      <scheme val="minor"/>
    </font>
    <font>
      <sz val="8"/>
      <color theme="1"/>
      <name val="游ゴシック"/>
      <family val="2"/>
      <charset val="128"/>
      <scheme val="minor"/>
    </font>
    <font>
      <sz val="11"/>
      <name val="BIZ UDPゴシック"/>
      <family val="3"/>
      <charset val="128"/>
    </font>
    <font>
      <b/>
      <sz val="11"/>
      <name val="BIZ UDPゴシック"/>
      <family val="3"/>
      <charset val="128"/>
    </font>
    <font>
      <sz val="12"/>
      <name val="BIZ UDPゴシック"/>
      <family val="3"/>
      <charset val="128"/>
    </font>
    <font>
      <b/>
      <sz val="12"/>
      <name val="游ゴシック"/>
      <family val="3"/>
      <charset val="128"/>
      <scheme val="minor"/>
    </font>
    <font>
      <b/>
      <sz val="12"/>
      <name val="BIZ UDPゴシック"/>
      <family val="3"/>
      <charset val="128"/>
    </font>
  </fonts>
  <fills count="11">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s>
  <borders count="54">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right/>
      <top/>
      <bottom style="thick">
        <color auto="1"/>
      </bottom>
      <diagonal/>
    </border>
    <border>
      <left style="double">
        <color auto="1"/>
      </left>
      <right/>
      <top/>
      <bottom style="thick">
        <color auto="1"/>
      </bottom>
      <diagonal/>
    </border>
    <border>
      <left/>
      <right style="thin">
        <color indexed="64"/>
      </right>
      <top style="thin">
        <color indexed="64"/>
      </top>
      <bottom style="thin">
        <color indexed="64"/>
      </bottom>
      <diagonal/>
    </border>
  </borders>
  <cellStyleXfs count="8">
    <xf numFmtId="0" fontId="0" fillId="0" borderId="0">
      <alignment vertical="center"/>
    </xf>
    <xf numFmtId="176" fontId="27" fillId="0" borderId="0" applyFont="0" applyFill="0" applyBorder="0" applyAlignment="0" applyProtection="0">
      <alignment vertical="center"/>
    </xf>
    <xf numFmtId="0" fontId="34" fillId="0" borderId="0"/>
    <xf numFmtId="0" fontId="27" fillId="0" borderId="0">
      <alignment vertical="center"/>
    </xf>
    <xf numFmtId="0" fontId="27" fillId="0" borderId="0">
      <alignment vertical="center"/>
    </xf>
    <xf numFmtId="0" fontId="34" fillId="0" borderId="0"/>
    <xf numFmtId="0" fontId="27" fillId="0" borderId="0">
      <alignment vertical="center"/>
    </xf>
    <xf numFmtId="176" fontId="27" fillId="0" borderId="0" applyFont="0" applyFill="0" applyBorder="0" applyAlignment="0" applyProtection="0">
      <alignment vertical="center"/>
    </xf>
  </cellStyleXfs>
  <cellXfs count="178">
    <xf numFmtId="0" fontId="0" fillId="0" borderId="0" xfId="0">
      <alignment vertical="center"/>
    </xf>
    <xf numFmtId="177" fontId="0" fillId="0" borderId="0" xfId="0" applyNumberFormat="1">
      <alignment vertical="center"/>
    </xf>
    <xf numFmtId="0" fontId="0" fillId="0" borderId="0" xfId="0" applyAlignment="1">
      <alignment horizontal="right" vertical="center"/>
    </xf>
    <xf numFmtId="178" fontId="3" fillId="2" borderId="1" xfId="0" applyNumberFormat="1" applyFont="1" applyFill="1" applyBorder="1">
      <alignment vertical="center"/>
    </xf>
    <xf numFmtId="178" fontId="3" fillId="0" borderId="0" xfId="0" applyNumberFormat="1" applyFont="1">
      <alignment vertical="center"/>
    </xf>
    <xf numFmtId="178" fontId="3" fillId="3" borderId="1" xfId="0" applyNumberFormat="1" applyFont="1" applyFill="1" applyBorder="1">
      <alignment vertical="center"/>
    </xf>
    <xf numFmtId="179" fontId="4" fillId="4" borderId="2" xfId="0" applyNumberFormat="1" applyFont="1" applyFill="1" applyBorder="1">
      <alignment vertical="center"/>
    </xf>
    <xf numFmtId="0" fontId="3" fillId="0" borderId="0" xfId="0" applyFont="1">
      <alignment vertical="center"/>
    </xf>
    <xf numFmtId="0" fontId="5" fillId="5" borderId="0" xfId="0" applyFont="1" applyFill="1">
      <alignment vertical="center"/>
    </xf>
    <xf numFmtId="0" fontId="0" fillId="5" borderId="0" xfId="0" applyFill="1">
      <alignment vertical="center"/>
    </xf>
    <xf numFmtId="0" fontId="6" fillId="0" borderId="0" xfId="0" applyFont="1">
      <alignment vertical="center"/>
    </xf>
    <xf numFmtId="0" fontId="3" fillId="6" borderId="0" xfId="0" applyFont="1" applyFill="1">
      <alignment vertical="center"/>
    </xf>
    <xf numFmtId="0" fontId="0" fillId="6"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79" fontId="10" fillId="0" borderId="0" xfId="0" applyNumberFormat="1" applyFont="1">
      <alignment vertical="center"/>
    </xf>
    <xf numFmtId="0" fontId="12" fillId="0" borderId="0" xfId="0" applyFont="1" applyAlignment="1">
      <alignment horizontal="right" vertical="center"/>
    </xf>
    <xf numFmtId="178" fontId="10" fillId="0" borderId="0" xfId="0" applyNumberFormat="1" applyFont="1">
      <alignment vertical="center"/>
    </xf>
    <xf numFmtId="0" fontId="13" fillId="5" borderId="3" xfId="0" applyFont="1" applyFill="1" applyBorder="1">
      <alignment vertical="center"/>
    </xf>
    <xf numFmtId="0" fontId="13" fillId="5" borderId="4" xfId="0" applyFont="1" applyFill="1" applyBorder="1">
      <alignment vertical="center"/>
    </xf>
    <xf numFmtId="0" fontId="13" fillId="5" borderId="5" xfId="0" applyFont="1" applyFill="1" applyBorder="1">
      <alignment vertical="center"/>
    </xf>
    <xf numFmtId="0" fontId="13" fillId="6" borderId="3" xfId="0" applyFont="1" applyFill="1" applyBorder="1">
      <alignment vertical="center"/>
    </xf>
    <xf numFmtId="0" fontId="13" fillId="6" borderId="6" xfId="0" applyFont="1" applyFill="1" applyBorder="1">
      <alignment vertical="center"/>
    </xf>
    <xf numFmtId="0" fontId="13" fillId="6" borderId="7" xfId="0" applyFont="1" applyFill="1" applyBorder="1">
      <alignment vertical="center"/>
    </xf>
    <xf numFmtId="0" fontId="13" fillId="6" borderId="8" xfId="0" applyFont="1" applyFill="1" applyBorder="1" applyAlignment="1">
      <alignment horizontal="center" vertical="center"/>
    </xf>
    <xf numFmtId="0" fontId="14" fillId="5" borderId="9" xfId="0" applyFont="1" applyFill="1" applyBorder="1" applyAlignment="1">
      <alignment vertical="center" wrapText="1"/>
    </xf>
    <xf numFmtId="0" fontId="10" fillId="8" borderId="10" xfId="0" applyFont="1" applyFill="1" applyBorder="1">
      <alignment vertical="center"/>
    </xf>
    <xf numFmtId="0" fontId="10" fillId="9" borderId="11" xfId="0" applyFont="1" applyFill="1" applyBorder="1" applyAlignment="1" applyProtection="1">
      <alignment vertical="center" shrinkToFit="1"/>
      <protection locked="0"/>
    </xf>
    <xf numFmtId="0" fontId="10" fillId="9" borderId="12" xfId="0" applyFont="1" applyFill="1" applyBorder="1" applyProtection="1">
      <alignment vertical="center"/>
      <protection locked="0"/>
    </xf>
    <xf numFmtId="0" fontId="10" fillId="7" borderId="0" xfId="0" applyFont="1" applyFill="1" applyAlignment="1">
      <alignment horizontal="right" vertical="center"/>
    </xf>
    <xf numFmtId="0" fontId="15" fillId="0" borderId="0" xfId="0" applyFont="1">
      <alignment vertical="center"/>
    </xf>
    <xf numFmtId="0" fontId="0" fillId="8" borderId="13" xfId="0" applyFill="1" applyBorder="1">
      <alignment vertical="center"/>
    </xf>
    <xf numFmtId="0" fontId="0" fillId="9" borderId="14" xfId="0" applyFill="1" applyBorder="1" applyAlignment="1" applyProtection="1">
      <alignment vertical="center" shrinkToFit="1"/>
      <protection locked="0"/>
    </xf>
    <xf numFmtId="0" fontId="0" fillId="9" borderId="15" xfId="0" applyFill="1" applyBorder="1" applyAlignment="1" applyProtection="1">
      <alignment horizontal="right" vertical="center"/>
      <protection locked="0"/>
    </xf>
    <xf numFmtId="0" fontId="8" fillId="9" borderId="16" xfId="0" applyFont="1" applyFill="1" applyBorder="1" applyAlignment="1" applyProtection="1">
      <alignment horizontal="center" vertical="center"/>
      <protection locked="0"/>
    </xf>
    <xf numFmtId="0" fontId="0" fillId="7" borderId="17" xfId="0" applyFill="1" applyBorder="1" applyProtection="1">
      <alignment vertical="center"/>
      <protection locked="0"/>
    </xf>
    <xf numFmtId="0" fontId="10" fillId="0" borderId="10" xfId="0" applyFont="1" applyBorder="1">
      <alignment vertical="center"/>
    </xf>
    <xf numFmtId="0" fontId="10" fillId="9" borderId="18" xfId="0" applyFont="1" applyFill="1" applyBorder="1" applyAlignment="1" applyProtection="1">
      <alignment vertical="center" shrinkToFit="1"/>
      <protection locked="0"/>
    </xf>
    <xf numFmtId="0" fontId="10" fillId="9" borderId="19" xfId="0" applyFont="1" applyFill="1" applyBorder="1" applyAlignment="1" applyProtection="1">
      <alignment horizontal="right" vertical="center"/>
      <protection locked="0"/>
    </xf>
    <xf numFmtId="0" fontId="16" fillId="8" borderId="10" xfId="0" applyFont="1" applyFill="1" applyBorder="1">
      <alignment vertical="center"/>
    </xf>
    <xf numFmtId="0" fontId="16" fillId="9" borderId="20" xfId="0" applyFont="1" applyFill="1" applyBorder="1" applyAlignment="1" applyProtection="1">
      <alignment vertical="center" shrinkToFit="1"/>
      <protection locked="0"/>
    </xf>
    <xf numFmtId="0" fontId="16" fillId="9" borderId="21" xfId="0" applyFont="1" applyFill="1" applyBorder="1" applyAlignment="1" applyProtection="1">
      <alignment horizontal="right" vertical="center"/>
      <protection locked="0"/>
    </xf>
    <xf numFmtId="0" fontId="11" fillId="9" borderId="22" xfId="0" applyFont="1" applyFill="1" applyBorder="1" applyAlignment="1" applyProtection="1">
      <alignment horizontal="center" vertical="center"/>
      <protection locked="0"/>
    </xf>
    <xf numFmtId="0" fontId="10" fillId="7" borderId="23" xfId="0" applyFont="1" applyFill="1" applyBorder="1" applyProtection="1">
      <alignment vertical="center"/>
      <protection locked="0"/>
    </xf>
    <xf numFmtId="0" fontId="0" fillId="8" borderId="10" xfId="0" applyFill="1" applyBorder="1">
      <alignment vertical="center"/>
    </xf>
    <xf numFmtId="0" fontId="0" fillId="9" borderId="20" xfId="0" applyFill="1" applyBorder="1" applyAlignment="1" applyProtection="1">
      <alignment vertical="center" shrinkToFit="1"/>
      <protection locked="0"/>
    </xf>
    <xf numFmtId="0" fontId="0" fillId="9" borderId="21" xfId="0" applyFill="1" applyBorder="1" applyAlignment="1" applyProtection="1">
      <alignment horizontal="right" vertical="center"/>
      <protection locked="0"/>
    </xf>
    <xf numFmtId="0" fontId="8" fillId="9" borderId="22" xfId="0" applyFont="1" applyFill="1" applyBorder="1" applyAlignment="1" applyProtection="1">
      <alignment horizontal="center" vertical="center"/>
      <protection locked="0"/>
    </xf>
    <xf numFmtId="0" fontId="10" fillId="7" borderId="23" xfId="0" applyFont="1" applyFill="1" applyBorder="1" applyAlignment="1" applyProtection="1">
      <alignment horizontal="right" vertical="center"/>
      <protection locked="0"/>
    </xf>
    <xf numFmtId="0" fontId="16" fillId="9" borderId="18" xfId="0" applyFont="1" applyFill="1" applyBorder="1" applyAlignment="1" applyProtection="1">
      <alignment vertical="center" shrinkToFit="1"/>
      <protection locked="0"/>
    </xf>
    <xf numFmtId="0" fontId="16" fillId="9" borderId="19" xfId="0" applyFont="1" applyFill="1" applyBorder="1" applyAlignment="1" applyProtection="1">
      <alignment horizontal="right" vertical="center"/>
      <protection locked="0"/>
    </xf>
    <xf numFmtId="0" fontId="0" fillId="9" borderId="18" xfId="0" applyFill="1" applyBorder="1" applyAlignment="1" applyProtection="1">
      <alignment vertical="center" shrinkToFit="1"/>
      <protection locked="0"/>
    </xf>
    <xf numFmtId="0" fontId="0" fillId="9" borderId="19" xfId="0" applyFill="1" applyBorder="1" applyAlignment="1" applyProtection="1">
      <alignment horizontal="right" vertical="center"/>
      <protection locked="0"/>
    </xf>
    <xf numFmtId="0" fontId="0" fillId="9" borderId="24" xfId="0" applyFill="1" applyBorder="1" applyAlignment="1" applyProtection="1">
      <alignment vertical="center" shrinkToFit="1"/>
      <protection locked="0"/>
    </xf>
    <xf numFmtId="0" fontId="0" fillId="9" borderId="25" xfId="0" applyFill="1" applyBorder="1" applyAlignment="1" applyProtection="1">
      <alignment horizontal="right" vertical="center"/>
      <protection locked="0"/>
    </xf>
    <xf numFmtId="0" fontId="0" fillId="9" borderId="26" xfId="0" applyFill="1" applyBorder="1" applyAlignment="1" applyProtection="1">
      <alignment vertical="center" shrinkToFit="1"/>
      <protection locked="0"/>
    </xf>
    <xf numFmtId="0" fontId="0" fillId="9" borderId="27" xfId="0" applyFill="1" applyBorder="1" applyAlignment="1" applyProtection="1">
      <alignment horizontal="right" vertical="center"/>
      <protection locked="0"/>
    </xf>
    <xf numFmtId="0" fontId="8" fillId="9" borderId="28" xfId="0" applyFont="1" applyFill="1" applyBorder="1" applyAlignment="1" applyProtection="1">
      <alignment horizontal="center" vertical="center"/>
      <protection locked="0"/>
    </xf>
    <xf numFmtId="0" fontId="10" fillId="7" borderId="29" xfId="0" applyFont="1" applyFill="1" applyBorder="1" applyProtection="1">
      <alignment vertical="center"/>
      <protection locked="0"/>
    </xf>
    <xf numFmtId="179" fontId="4" fillId="0" borderId="0" xfId="0" applyNumberFormat="1" applyFont="1">
      <alignment vertical="center"/>
    </xf>
    <xf numFmtId="0" fontId="0" fillId="0" borderId="39" xfId="0" applyBorder="1">
      <alignment vertical="center"/>
    </xf>
    <xf numFmtId="0" fontId="7" fillId="7" borderId="0" xfId="0" applyFont="1" applyFill="1">
      <alignment vertical="center"/>
    </xf>
    <xf numFmtId="0" fontId="19" fillId="7" borderId="0" xfId="0" applyFont="1" applyFill="1" applyAlignment="1">
      <alignment horizontal="right" vertical="center"/>
    </xf>
    <xf numFmtId="0" fontId="19" fillId="7" borderId="0" xfId="0" applyFont="1" applyFill="1" applyAlignment="1">
      <alignment vertical="center" wrapText="1"/>
    </xf>
    <xf numFmtId="0" fontId="18" fillId="7" borderId="0" xfId="0" applyFont="1" applyFill="1" applyAlignment="1">
      <alignment vertical="center" wrapText="1"/>
    </xf>
    <xf numFmtId="0" fontId="20" fillId="0" borderId="0" xfId="0" applyFont="1">
      <alignment vertical="center"/>
    </xf>
    <xf numFmtId="0" fontId="16" fillId="0" borderId="0" xfId="0" applyFont="1">
      <alignment vertical="center"/>
    </xf>
    <xf numFmtId="0" fontId="0" fillId="7" borderId="0" xfId="0" applyFill="1" applyAlignment="1">
      <alignment horizontal="right" vertical="center"/>
    </xf>
    <xf numFmtId="0" fontId="19" fillId="7" borderId="3" xfId="0" applyFont="1" applyFill="1" applyBorder="1">
      <alignment vertical="center"/>
    </xf>
    <xf numFmtId="0" fontId="8" fillId="5" borderId="0" xfId="0" applyFont="1" applyFill="1" applyAlignment="1">
      <alignment horizontal="right" vertical="center"/>
    </xf>
    <xf numFmtId="178" fontId="5" fillId="5" borderId="0" xfId="0" applyNumberFormat="1" applyFont="1" applyFill="1" applyAlignment="1">
      <alignment horizontal="right" vertical="center"/>
    </xf>
    <xf numFmtId="0" fontId="17"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5" fillId="6" borderId="0" xfId="0" applyFont="1" applyFill="1">
      <alignment vertical="center"/>
    </xf>
    <xf numFmtId="0" fontId="8" fillId="6" borderId="0" xfId="0" applyFont="1" applyFill="1" applyAlignment="1">
      <alignment horizontal="right" vertical="center"/>
    </xf>
    <xf numFmtId="180" fontId="5" fillId="6" borderId="0" xfId="0" applyNumberFormat="1" applyFont="1" applyFill="1" applyAlignment="1">
      <alignment horizontal="right" vertical="center"/>
    </xf>
    <xf numFmtId="0" fontId="8" fillId="0" borderId="0" xfId="0" applyFont="1" applyAlignment="1">
      <alignment vertical="center" shrinkToFit="1"/>
    </xf>
    <xf numFmtId="0" fontId="23" fillId="0" borderId="47" xfId="0" applyFont="1" applyBorder="1" applyAlignment="1">
      <alignment vertical="center" shrinkToFit="1"/>
    </xf>
    <xf numFmtId="0" fontId="25" fillId="2" borderId="48" xfId="0" applyFont="1" applyFill="1" applyBorder="1" applyAlignment="1">
      <alignment horizontal="center" vertical="center" shrinkToFit="1"/>
    </xf>
    <xf numFmtId="0" fontId="23" fillId="0" borderId="0" xfId="0" applyFont="1" applyAlignment="1">
      <alignment vertical="center" shrinkToFit="1"/>
    </xf>
    <xf numFmtId="0" fontId="25" fillId="3" borderId="48" xfId="0" applyFont="1" applyFill="1" applyBorder="1" applyAlignment="1">
      <alignment horizontal="center" vertical="center" shrinkToFit="1"/>
    </xf>
    <xf numFmtId="0" fontId="11" fillId="0" borderId="0" xfId="0" applyFont="1" applyAlignment="1">
      <alignment vertical="center" shrinkToFit="1"/>
    </xf>
    <xf numFmtId="178" fontId="13" fillId="0" borderId="0" xfId="0" applyNumberFormat="1" applyFont="1" applyAlignment="1">
      <alignment horizontal="right" vertical="center" wrapText="1"/>
    </xf>
    <xf numFmtId="178" fontId="10" fillId="0" borderId="3" xfId="0" applyNumberFormat="1" applyFont="1" applyBorder="1">
      <alignment vertical="center"/>
    </xf>
    <xf numFmtId="0" fontId="28" fillId="0" borderId="0" xfId="0" applyFont="1" applyAlignment="1">
      <alignment vertical="top"/>
    </xf>
    <xf numFmtId="0" fontId="0" fillId="0" borderId="0" xfId="0" applyAlignment="1">
      <alignment vertical="top"/>
    </xf>
    <xf numFmtId="0" fontId="28" fillId="0" borderId="39" xfId="0" applyFont="1" applyBorder="1" applyAlignment="1">
      <alignment vertical="top"/>
    </xf>
    <xf numFmtId="0" fontId="29" fillId="0" borderId="39" xfId="0" applyFont="1" applyBorder="1" applyAlignment="1">
      <alignment vertical="top"/>
    </xf>
    <xf numFmtId="0" fontId="33" fillId="0" borderId="0" xfId="0" applyFont="1">
      <alignment vertical="center"/>
    </xf>
    <xf numFmtId="0" fontId="10" fillId="0" borderId="0" xfId="0" applyFont="1" applyAlignment="1">
      <alignment horizontal="left" vertical="center"/>
    </xf>
    <xf numFmtId="0" fontId="30" fillId="0" borderId="0" xfId="0" applyFont="1">
      <alignment vertical="center"/>
    </xf>
    <xf numFmtId="0" fontId="31" fillId="0" borderId="0" xfId="0" applyFont="1">
      <alignment vertical="center"/>
    </xf>
    <xf numFmtId="0" fontId="33" fillId="0" borderId="0" xfId="0" applyFont="1" applyAlignment="1">
      <alignment horizontal="center" vertical="center"/>
    </xf>
    <xf numFmtId="0" fontId="24" fillId="0" borderId="0" xfId="0" applyFont="1">
      <alignment vertical="center"/>
    </xf>
    <xf numFmtId="0" fontId="31" fillId="7" borderId="51" xfId="0" applyFont="1" applyFill="1" applyBorder="1">
      <alignment vertical="center"/>
    </xf>
    <xf numFmtId="0" fontId="30" fillId="7" borderId="52" xfId="0" applyFont="1" applyFill="1" applyBorder="1">
      <alignment vertical="center"/>
    </xf>
    <xf numFmtId="0" fontId="32" fillId="0" borderId="0" xfId="0" applyFont="1">
      <alignment vertical="center"/>
    </xf>
    <xf numFmtId="179" fontId="32" fillId="0" borderId="0" xfId="0" applyNumberFormat="1" applyFont="1" applyAlignment="1">
      <alignment horizontal="center" vertical="center"/>
    </xf>
    <xf numFmtId="0" fontId="5" fillId="7" borderId="52" xfId="0" applyFont="1" applyFill="1" applyBorder="1">
      <alignment vertical="center"/>
    </xf>
    <xf numFmtId="0" fontId="5" fillId="7" borderId="51" xfId="0" applyFont="1" applyFill="1" applyBorder="1">
      <alignment vertical="center"/>
    </xf>
    <xf numFmtId="0" fontId="36" fillId="0" borderId="0" xfId="0" applyFont="1">
      <alignment vertical="center"/>
    </xf>
    <xf numFmtId="0" fontId="5" fillId="7" borderId="52" xfId="0" applyFont="1" applyFill="1" applyBorder="1" applyAlignment="1">
      <alignment horizontal="left" vertical="center"/>
    </xf>
    <xf numFmtId="0" fontId="2" fillId="7" borderId="51" xfId="0" applyFont="1" applyFill="1" applyBorder="1">
      <alignment vertical="center"/>
    </xf>
    <xf numFmtId="0" fontId="0" fillId="7" borderId="51" xfId="0" applyFill="1" applyBorder="1">
      <alignment vertical="center"/>
    </xf>
    <xf numFmtId="0" fontId="4" fillId="0" borderId="0" xfId="0" applyFont="1">
      <alignment vertical="center"/>
    </xf>
    <xf numFmtId="0" fontId="37" fillId="0" borderId="0" xfId="0" applyFont="1">
      <alignment vertical="center"/>
    </xf>
    <xf numFmtId="0" fontId="38" fillId="0" borderId="0" xfId="0" applyFont="1">
      <alignment vertical="center"/>
    </xf>
    <xf numFmtId="0" fontId="39" fillId="0" borderId="0" xfId="0" applyFont="1">
      <alignment vertical="center"/>
    </xf>
    <xf numFmtId="181" fontId="16" fillId="0" borderId="0" xfId="0" applyNumberFormat="1" applyFont="1" applyAlignment="1">
      <alignment horizontal="left" vertical="center"/>
    </xf>
    <xf numFmtId="181" fontId="40" fillId="0" borderId="0" xfId="0" applyNumberFormat="1" applyFont="1" applyAlignment="1">
      <alignment horizontal="center" vertical="center"/>
    </xf>
    <xf numFmtId="0" fontId="41" fillId="0" borderId="0" xfId="0" applyFont="1" applyAlignment="1">
      <alignment horizontal="left" vertical="center"/>
    </xf>
    <xf numFmtId="0" fontId="32" fillId="0" borderId="10" xfId="0" applyFont="1" applyBorder="1" applyAlignment="1" applyProtection="1">
      <alignment horizontal="center" vertical="center"/>
      <protection locked="0"/>
    </xf>
    <xf numFmtId="0" fontId="32" fillId="0" borderId="50" xfId="0" applyFont="1" applyBorder="1" applyAlignment="1" applyProtection="1">
      <alignment horizontal="center" vertical="center"/>
      <protection locked="0"/>
    </xf>
    <xf numFmtId="0" fontId="32" fillId="0" borderId="53" xfId="0" applyFont="1" applyBorder="1" applyAlignment="1" applyProtection="1">
      <alignment horizontal="center" vertical="center"/>
      <protection locked="0"/>
    </xf>
    <xf numFmtId="179" fontId="4" fillId="0" borderId="10" xfId="0" applyNumberFormat="1" applyFont="1" applyBorder="1" applyAlignment="1">
      <alignment horizontal="center" vertical="center"/>
    </xf>
    <xf numFmtId="179" fontId="4" fillId="0" borderId="53" xfId="0" applyNumberFormat="1" applyFont="1" applyBorder="1" applyAlignment="1">
      <alignment horizontal="center" vertical="center"/>
    </xf>
    <xf numFmtId="0" fontId="33" fillId="0" borderId="0" xfId="0" applyFont="1" applyAlignment="1">
      <alignment horizontal="center" vertical="center"/>
    </xf>
    <xf numFmtId="0" fontId="25" fillId="3" borderId="47" xfId="0" applyFont="1" applyFill="1" applyBorder="1" applyAlignment="1">
      <alignment horizontal="center" vertical="center" shrinkToFit="1"/>
    </xf>
    <xf numFmtId="0" fontId="26" fillId="3" borderId="48" xfId="0" applyFont="1" applyFill="1" applyBorder="1" applyAlignment="1">
      <alignment vertical="center" shrinkToFit="1"/>
    </xf>
    <xf numFmtId="0" fontId="25" fillId="0" borderId="47" xfId="0" applyFont="1" applyBorder="1" applyAlignment="1">
      <alignment horizontal="center" vertical="center" shrinkToFit="1"/>
    </xf>
    <xf numFmtId="0" fontId="26" fillId="0" borderId="48" xfId="0" applyFont="1" applyBorder="1" applyAlignment="1">
      <alignment horizontal="center" vertical="center" shrinkToFit="1"/>
    </xf>
    <xf numFmtId="0" fontId="14" fillId="10"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4" fillId="5" borderId="0" xfId="0" applyFont="1" applyFill="1" applyAlignment="1">
      <alignment horizontal="right" vertical="center"/>
    </xf>
    <xf numFmtId="0" fontId="8" fillId="0" borderId="0" xfId="0" applyFont="1" applyAlignment="1">
      <alignment horizontal="right" vertical="center"/>
    </xf>
    <xf numFmtId="0" fontId="9" fillId="5" borderId="0" xfId="0" applyFont="1" applyFill="1" applyAlignment="1">
      <alignment horizontal="right" vertical="center"/>
    </xf>
    <xf numFmtId="0" fontId="9" fillId="0" borderId="0" xfId="0" applyFont="1" applyAlignment="1">
      <alignment horizontal="right" vertical="center"/>
    </xf>
    <xf numFmtId="0" fontId="18" fillId="0" borderId="0" xfId="0" applyFont="1">
      <alignment vertical="center"/>
    </xf>
    <xf numFmtId="0" fontId="18" fillId="0" borderId="36" xfId="0" applyFont="1" applyBorder="1">
      <alignment vertical="center"/>
    </xf>
    <xf numFmtId="0" fontId="25" fillId="2" borderId="47" xfId="0" applyFont="1" applyFill="1" applyBorder="1" applyAlignment="1">
      <alignment horizontal="center" vertical="center" shrinkToFit="1"/>
    </xf>
    <xf numFmtId="0" fontId="26" fillId="0" borderId="48" xfId="0" applyFont="1" applyBorder="1" applyAlignment="1">
      <alignment vertical="center" shrinkToFit="1"/>
    </xf>
    <xf numFmtId="0" fontId="21" fillId="10" borderId="32" xfId="0" applyFont="1" applyFill="1" applyBorder="1" applyAlignment="1">
      <alignment vertical="center" shrinkToFit="1"/>
    </xf>
    <xf numFmtId="0" fontId="22" fillId="0" borderId="0" xfId="0" applyFont="1" applyAlignment="1">
      <alignment vertical="center" shrinkToFit="1"/>
    </xf>
    <xf numFmtId="0" fontId="14" fillId="6" borderId="0" xfId="0" applyFont="1" applyFill="1" applyAlignment="1">
      <alignment horizontal="right" vertical="center"/>
    </xf>
    <xf numFmtId="0" fontId="9" fillId="6" borderId="0" xfId="0" applyFont="1" applyFill="1" applyAlignment="1">
      <alignment horizontal="right" vertical="center"/>
    </xf>
    <xf numFmtId="0" fontId="8" fillId="10" borderId="0" xfId="0" applyFont="1" applyFill="1" applyAlignment="1" applyProtection="1">
      <alignment vertical="center" wrapText="1"/>
      <protection locked="0"/>
    </xf>
    <xf numFmtId="0" fontId="18" fillId="0" borderId="45" xfId="0" applyFont="1" applyBorder="1">
      <alignment vertical="center"/>
    </xf>
    <xf numFmtId="0" fontId="8" fillId="10" borderId="49" xfId="0" applyFont="1" applyFill="1" applyBorder="1" applyAlignment="1" applyProtection="1">
      <alignment vertical="center" wrapText="1"/>
      <protection locked="0"/>
    </xf>
    <xf numFmtId="0" fontId="24" fillId="0" borderId="0" xfId="0" applyFont="1">
      <alignment vertical="center"/>
    </xf>
    <xf numFmtId="0" fontId="0" fillId="0" borderId="0" xfId="0">
      <alignment vertical="center"/>
    </xf>
    <xf numFmtId="0" fontId="37" fillId="0" borderId="31" xfId="0" applyFont="1" applyBorder="1" applyAlignment="1" applyProtection="1">
      <alignment horizontal="left" vertical="top" wrapText="1"/>
      <protection locked="0"/>
    </xf>
    <xf numFmtId="0" fontId="37" fillId="0" borderId="32" xfId="0" applyFont="1" applyBorder="1" applyAlignment="1" applyProtection="1">
      <alignment horizontal="left" vertical="top" wrapText="1"/>
      <protection locked="0"/>
    </xf>
    <xf numFmtId="0" fontId="37" fillId="0" borderId="44" xfId="0" applyFont="1" applyBorder="1" applyAlignment="1" applyProtection="1">
      <alignment horizontal="left" vertical="top" wrapText="1"/>
      <protection locked="0"/>
    </xf>
    <xf numFmtId="0" fontId="37" fillId="0" borderId="34" xfId="0" applyFont="1" applyBorder="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37" fillId="0" borderId="45" xfId="0" applyFont="1" applyBorder="1" applyAlignment="1" applyProtection="1">
      <alignment horizontal="left" vertical="top" wrapText="1"/>
      <protection locked="0"/>
    </xf>
    <xf numFmtId="0" fontId="37" fillId="0" borderId="38" xfId="0" applyFont="1" applyBorder="1" applyAlignment="1" applyProtection="1">
      <alignment horizontal="left" vertical="top" wrapText="1"/>
      <protection locked="0"/>
    </xf>
    <xf numFmtId="0" fontId="37" fillId="0" borderId="39" xfId="0" applyFont="1" applyBorder="1" applyAlignment="1" applyProtection="1">
      <alignment horizontal="left" vertical="top" wrapText="1"/>
      <protection locked="0"/>
    </xf>
    <xf numFmtId="0" fontId="37" fillId="0" borderId="46" xfId="0" applyFont="1" applyBorder="1" applyAlignment="1" applyProtection="1">
      <alignment horizontal="left" vertical="top" wrapText="1"/>
      <protection locked="0"/>
    </xf>
    <xf numFmtId="0" fontId="39" fillId="0" borderId="31" xfId="0" applyFont="1" applyBorder="1" applyAlignment="1" applyProtection="1">
      <alignment horizontal="left" vertical="top" wrapText="1"/>
      <protection locked="0"/>
    </xf>
    <xf numFmtId="0" fontId="39" fillId="0" borderId="32" xfId="0" applyFont="1" applyBorder="1" applyAlignment="1" applyProtection="1">
      <alignment horizontal="left" vertical="top" wrapText="1"/>
      <protection locked="0"/>
    </xf>
    <xf numFmtId="0" fontId="39" fillId="0" borderId="44" xfId="0" applyFont="1" applyBorder="1" applyAlignment="1" applyProtection="1">
      <alignment horizontal="left" vertical="top" wrapText="1"/>
      <protection locked="0"/>
    </xf>
    <xf numFmtId="0" fontId="39" fillId="0" borderId="34"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0" borderId="45" xfId="0" applyFont="1" applyBorder="1" applyAlignment="1" applyProtection="1">
      <alignment horizontal="left" vertical="top" wrapText="1"/>
      <protection locked="0"/>
    </xf>
    <xf numFmtId="0" fontId="39" fillId="0" borderId="38" xfId="0" applyFont="1" applyBorder="1" applyAlignment="1" applyProtection="1">
      <alignment horizontal="left" vertical="top" wrapText="1"/>
      <protection locked="0"/>
    </xf>
    <xf numFmtId="0" fontId="39" fillId="0" borderId="39" xfId="0" applyFont="1" applyBorder="1" applyAlignment="1" applyProtection="1">
      <alignment horizontal="left" vertical="top" wrapText="1"/>
      <protection locked="0"/>
    </xf>
    <xf numFmtId="0" fontId="39" fillId="0" borderId="46" xfId="0" applyFont="1" applyBorder="1" applyAlignment="1" applyProtection="1">
      <alignment horizontal="left" vertical="top" wrapText="1"/>
      <protection locked="0"/>
    </xf>
  </cellXfs>
  <cellStyles count="8">
    <cellStyle name="通貨 2" xfId="1" xr:uid="{34366B10-73A7-496F-A2A8-40F84DF2D024}"/>
    <cellStyle name="通貨 3 2 2" xfId="7" xr:uid="{A82D6EEC-2F83-492F-9279-954D80198D31}"/>
    <cellStyle name="標準" xfId="0" builtinId="0"/>
    <cellStyle name="標準 2" xfId="2" xr:uid="{4E05DC9C-4A7D-4373-9D51-FB1DF65C5E95}"/>
    <cellStyle name="標準 2 2" xfId="5" xr:uid="{140173D8-A256-45D8-A04C-3E34173A5178}"/>
    <cellStyle name="標準 2 3 2" xfId="6" xr:uid="{017C3B91-481A-4C27-A1DC-7CB7F412EED1}"/>
    <cellStyle name="標準 29 3 3 3 2" xfId="3" xr:uid="{183B456A-A571-4D56-AE50-C534DF999CBA}"/>
    <cellStyle name="標準 3 3 3" xfId="4" xr:uid="{273DD01B-519C-4992-9FA3-E290586F2BD5}"/>
  </cellStyles>
  <dxfs count="436">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863710</xdr:colOff>
      <xdr:row>8</xdr:row>
      <xdr:rowOff>55727</xdr:rowOff>
    </xdr:from>
    <xdr:to>
      <xdr:col>8</xdr:col>
      <xdr:colOff>716018</xdr:colOff>
      <xdr:row>9</xdr:row>
      <xdr:rowOff>505592</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1219862" y="1422357"/>
          <a:ext cx="4093004" cy="549257"/>
        </a:xfrm>
        <a:prstGeom prst="wedgeRectCallout">
          <a:avLst>
            <a:gd name="adj1" fmla="val -22832"/>
            <a:gd name="adj2" fmla="val 76443"/>
          </a:avLst>
        </a:prstGeom>
        <a:solidFill>
          <a:schemeClr val="accent3">
            <a:lumMod val="60000"/>
            <a:lumOff val="40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設備導入前の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8</xdr:col>
      <xdr:colOff>1008227</xdr:colOff>
      <xdr:row>8</xdr:row>
      <xdr:rowOff>55727</xdr:rowOff>
    </xdr:from>
    <xdr:to>
      <xdr:col>11</xdr:col>
      <xdr:colOff>985346</xdr:colOff>
      <xdr:row>9</xdr:row>
      <xdr:rowOff>505592</xdr:rowOff>
    </xdr:to>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5613072" y="1415503"/>
          <a:ext cx="4095860" cy="548399"/>
        </a:xfrm>
        <a:prstGeom prst="wedgeRectCallout">
          <a:avLst>
            <a:gd name="adj1" fmla="val -22832"/>
            <a:gd name="adj2" fmla="val 76443"/>
          </a:avLst>
        </a:prstGeom>
        <a:solidFill>
          <a:schemeClr val="accent1">
            <a:lumMod val="60000"/>
            <a:lumOff val="40000"/>
          </a:schemeClr>
        </a:solidFill>
        <a:ln>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設備導入後の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16</xdr:col>
      <xdr:colOff>486854</xdr:colOff>
      <xdr:row>73</xdr:row>
      <xdr:rowOff>56236</xdr:rowOff>
    </xdr:from>
    <xdr:to>
      <xdr:col>30</xdr:col>
      <xdr:colOff>59456</xdr:colOff>
      <xdr:row>120</xdr:row>
      <xdr:rowOff>92404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1403332" y="16919627"/>
          <a:ext cx="8733167" cy="109360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487597</xdr:colOff>
      <xdr:row>23</xdr:row>
      <xdr:rowOff>188708</xdr:rowOff>
    </xdr:from>
    <xdr:to>
      <xdr:col>30</xdr:col>
      <xdr:colOff>41702</xdr:colOff>
      <xdr:row>72</xdr:row>
      <xdr:rowOff>191722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a:srcRect r="1004"/>
        <a:stretch/>
      </xdr:blipFill>
      <xdr:spPr>
        <a:xfrm>
          <a:off x="11404075" y="5448165"/>
          <a:ext cx="8714670" cy="113750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493060</xdr:colOff>
      <xdr:row>1</xdr:row>
      <xdr:rowOff>156882</xdr:rowOff>
    </xdr:from>
    <xdr:to>
      <xdr:col>30</xdr:col>
      <xdr:colOff>41015</xdr:colOff>
      <xdr:row>22</xdr:row>
      <xdr:rowOff>147260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1452413" y="156882"/>
          <a:ext cx="9121588" cy="50668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41587</xdr:colOff>
      <xdr:row>95</xdr:row>
      <xdr:rowOff>112120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70532" y="312964"/>
          <a:ext cx="8087854" cy="90754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0_&#30011;&#38754;&#35373;&#35336;&#26360;_&#12513;&#12540;&#12523;&#12450;&#12489;&#12524;&#12473;&#35469;&#35388;(&#30011;&#38754;&#12452;&#12513;&#12540;&#1247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更新履歴"/>
      <sheetName val="メールアドレス登録画面"/>
      <sheetName val="メール送信完了画面"/>
      <sheetName val="認証コード入力画面"/>
      <sheetName val="【不要】オブジェクト更新内容"/>
      <sheetName val="製品一覧表"/>
      <sheetName val="業種・業務領域_算出結果表"/>
    </sheetNames>
    <sheetDataSet>
      <sheetData sheetId="0">
        <row r="2">
          <cell r="U2">
            <v>45673</v>
          </cell>
        </row>
        <row r="3">
          <cell r="D3" t="str">
            <v>画面設計書</v>
          </cell>
          <cell r="L3" t="str">
            <v>メールアドレス認証</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023B-1B76-4CD8-891C-A0B35F201D31}">
  <sheetPr codeName="Sheet1">
    <tabColor theme="8" tint="0.79998168889431442"/>
    <pageSetUpPr fitToPage="1"/>
  </sheetPr>
  <dimension ref="A2:S54"/>
  <sheetViews>
    <sheetView showGridLines="0" tabSelected="1" zoomScaleNormal="100" zoomScaleSheetLayoutView="85" workbookViewId="0"/>
  </sheetViews>
  <sheetFormatPr defaultColWidth="9" defaultRowHeight="18.75" x14ac:dyDescent="0.4"/>
  <cols>
    <col min="1" max="1" width="4.375" style="16" customWidth="1"/>
    <col min="2" max="12" width="9.375" style="16" customWidth="1"/>
    <col min="13" max="16384" width="9" style="16"/>
  </cols>
  <sheetData>
    <row r="2" spans="1:12" ht="26.25" customHeight="1" x14ac:dyDescent="0.4">
      <c r="B2" s="114" t="s">
        <v>42</v>
      </c>
      <c r="C2" s="122"/>
      <c r="D2" s="129"/>
      <c r="E2" s="130"/>
      <c r="F2" s="130"/>
      <c r="G2" s="130"/>
      <c r="H2" s="131"/>
    </row>
    <row r="4" spans="1:12" ht="19.5" thickBot="1" x14ac:dyDescent="0.45">
      <c r="B4" s="113" t="s">
        <v>39</v>
      </c>
      <c r="C4" s="112"/>
      <c r="D4" s="112"/>
      <c r="E4" s="112"/>
      <c r="F4" s="112"/>
      <c r="G4" s="112"/>
      <c r="H4" s="112"/>
      <c r="I4" s="112"/>
      <c r="J4" s="112"/>
      <c r="K4" s="112"/>
      <c r="L4"/>
    </row>
    <row r="5" spans="1:12" ht="19.5" thickTop="1" x14ac:dyDescent="0.4">
      <c r="A5" s="108"/>
      <c r="B5"/>
      <c r="C5"/>
      <c r="D5"/>
      <c r="E5"/>
      <c r="F5"/>
      <c r="G5" s="109"/>
      <c r="H5" s="109"/>
      <c r="I5" s="109"/>
      <c r="J5" s="109"/>
      <c r="K5" s="109"/>
      <c r="L5" s="109"/>
    </row>
    <row r="6" spans="1:12" x14ac:dyDescent="0.4">
      <c r="A6" s="108"/>
      <c r="B6" t="s">
        <v>43</v>
      </c>
      <c r="C6"/>
      <c r="D6"/>
      <c r="E6"/>
      <c r="F6"/>
      <c r="G6" s="109"/>
      <c r="H6" s="109"/>
      <c r="I6" s="109"/>
      <c r="J6" s="109"/>
      <c r="K6" s="109"/>
      <c r="L6" s="109"/>
    </row>
    <row r="7" spans="1:12" x14ac:dyDescent="0.4">
      <c r="A7"/>
      <c r="B7" s="69" t="s">
        <v>44</v>
      </c>
      <c r="C7" s="69"/>
      <c r="D7" s="69"/>
      <c r="E7" s="69"/>
      <c r="F7" s="69"/>
      <c r="G7" s="69"/>
      <c r="H7" s="69"/>
      <c r="I7" s="69"/>
      <c r="J7" s="69"/>
      <c r="K7" s="69"/>
      <c r="L7" s="69"/>
    </row>
    <row r="8" spans="1:12" x14ac:dyDescent="0.4">
      <c r="A8"/>
      <c r="B8" s="69" t="s">
        <v>48</v>
      </c>
      <c r="C8" s="69"/>
      <c r="D8" s="69"/>
      <c r="E8" s="69"/>
      <c r="F8" s="69"/>
      <c r="G8" s="69"/>
      <c r="H8" s="69"/>
      <c r="I8" s="69"/>
      <c r="J8" s="69"/>
      <c r="K8" s="69"/>
      <c r="L8" s="69"/>
    </row>
    <row r="9" spans="1:12" ht="18.75" customHeight="1" x14ac:dyDescent="0.4">
      <c r="A9"/>
      <c r="B9" s="69" t="s">
        <v>51</v>
      </c>
      <c r="C9" s="69"/>
      <c r="D9" s="69"/>
      <c r="E9" s="69"/>
      <c r="F9" s="69"/>
      <c r="G9" s="69"/>
      <c r="H9" s="69"/>
      <c r="I9" s="69"/>
      <c r="J9" s="69"/>
      <c r="K9" s="69"/>
      <c r="L9" s="69"/>
    </row>
    <row r="10" spans="1:12" ht="18.75" customHeight="1" x14ac:dyDescent="0.4">
      <c r="A10"/>
      <c r="C10"/>
      <c r="D10"/>
      <c r="E10"/>
      <c r="F10"/>
      <c r="G10"/>
      <c r="H10"/>
      <c r="I10"/>
      <c r="J10"/>
      <c r="K10"/>
      <c r="L10"/>
    </row>
    <row r="11" spans="1:12" ht="18.75" customHeight="1" x14ac:dyDescent="0.4">
      <c r="A11"/>
      <c r="B11" s="114" t="s">
        <v>31</v>
      </c>
      <c r="C11"/>
      <c r="D11"/>
      <c r="E11"/>
      <c r="F11"/>
      <c r="G11"/>
      <c r="H11"/>
      <c r="I11"/>
      <c r="J11"/>
      <c r="K11"/>
      <c r="L11"/>
    </row>
    <row r="12" spans="1:12" ht="18.75" customHeight="1" x14ac:dyDescent="0.4">
      <c r="A12"/>
      <c r="B12" s="160"/>
      <c r="C12" s="161"/>
      <c r="D12" s="161"/>
      <c r="E12" s="161"/>
      <c r="F12" s="161"/>
      <c r="G12" s="161"/>
      <c r="H12" s="161"/>
      <c r="I12" s="161"/>
      <c r="J12" s="161"/>
      <c r="K12" s="162"/>
      <c r="L12"/>
    </row>
    <row r="13" spans="1:12" ht="18.75" customHeight="1" x14ac:dyDescent="0.4">
      <c r="A13"/>
      <c r="B13" s="163"/>
      <c r="C13" s="164"/>
      <c r="D13" s="164"/>
      <c r="E13" s="164"/>
      <c r="F13" s="164"/>
      <c r="G13" s="164"/>
      <c r="H13" s="164"/>
      <c r="I13" s="164"/>
      <c r="J13" s="164"/>
      <c r="K13" s="165"/>
      <c r="L13"/>
    </row>
    <row r="14" spans="1:12" ht="18.75" customHeight="1" x14ac:dyDescent="0.4">
      <c r="A14"/>
      <c r="B14" s="163"/>
      <c r="C14" s="164"/>
      <c r="D14" s="164"/>
      <c r="E14" s="164"/>
      <c r="F14" s="164"/>
      <c r="G14" s="164"/>
      <c r="H14" s="164"/>
      <c r="I14" s="164"/>
      <c r="J14" s="164"/>
      <c r="K14" s="165"/>
      <c r="L14"/>
    </row>
    <row r="15" spans="1:12" ht="18.75" customHeight="1" x14ac:dyDescent="0.4">
      <c r="A15"/>
      <c r="B15" s="163"/>
      <c r="C15" s="164"/>
      <c r="D15" s="164"/>
      <c r="E15" s="164"/>
      <c r="F15" s="164"/>
      <c r="G15" s="164"/>
      <c r="H15" s="164"/>
      <c r="I15" s="164"/>
      <c r="J15" s="164"/>
      <c r="K15" s="165"/>
      <c r="L15"/>
    </row>
    <row r="16" spans="1:12" ht="18.75" customHeight="1" x14ac:dyDescent="0.4">
      <c r="A16"/>
      <c r="B16" s="166"/>
      <c r="C16" s="167"/>
      <c r="D16" s="167"/>
      <c r="E16" s="167"/>
      <c r="F16" s="167"/>
      <c r="G16" s="167"/>
      <c r="H16" s="167"/>
      <c r="I16" s="167"/>
      <c r="J16" s="167"/>
      <c r="K16" s="168"/>
      <c r="L16"/>
    </row>
    <row r="17" spans="1:12" ht="18.75" customHeight="1" x14ac:dyDescent="0.4">
      <c r="A17"/>
      <c r="B17" s="114"/>
      <c r="C17"/>
      <c r="D17"/>
      <c r="E17"/>
      <c r="F17"/>
      <c r="G17"/>
      <c r="H17"/>
      <c r="I17"/>
      <c r="J17"/>
      <c r="K17"/>
      <c r="L17"/>
    </row>
    <row r="18" spans="1:12" x14ac:dyDescent="0.4">
      <c r="A18" s="109"/>
      <c r="B18" s="108" t="s">
        <v>32</v>
      </c>
      <c r="C18" s="109"/>
      <c r="D18" s="108"/>
      <c r="E18" s="109"/>
      <c r="F18" s="109"/>
      <c r="G18" s="109"/>
      <c r="H18" s="109"/>
      <c r="I18" s="109"/>
      <c r="J18" s="109"/>
      <c r="K18" s="109"/>
      <c r="L18" s="109"/>
    </row>
    <row r="19" spans="1:12" ht="26.25" customHeight="1" x14ac:dyDescent="0.4">
      <c r="A19" s="109"/>
      <c r="B19" s="132">
        <f>'計画変更別紙3　省力化計算シート'!L4</f>
        <v>0</v>
      </c>
      <c r="C19" s="133"/>
      <c r="D19" s="115"/>
      <c r="E19" s="109"/>
      <c r="F19" s="109"/>
      <c r="G19" s="109"/>
      <c r="H19" s="109"/>
      <c r="I19" s="109"/>
      <c r="J19" s="109"/>
      <c r="K19" s="109"/>
      <c r="L19" s="109"/>
    </row>
    <row r="20" spans="1:12" x14ac:dyDescent="0.4">
      <c r="A20" s="123"/>
      <c r="B20" s="69" t="s">
        <v>49</v>
      </c>
      <c r="C20" s="123"/>
      <c r="D20" s="123"/>
      <c r="E20" s="123"/>
      <c r="F20" s="123"/>
      <c r="G20" s="123"/>
      <c r="H20" s="123"/>
      <c r="I20" s="109"/>
      <c r="J20" s="109"/>
      <c r="K20" s="109"/>
      <c r="L20" s="109"/>
    </row>
    <row r="21" spans="1:12" x14ac:dyDescent="0.4">
      <c r="A21" s="69"/>
      <c r="B21" s="69" t="s">
        <v>50</v>
      </c>
      <c r="C21" s="69"/>
      <c r="D21" s="69"/>
      <c r="E21" s="69"/>
      <c r="F21" s="69"/>
      <c r="G21" s="69"/>
      <c r="H21" s="69"/>
    </row>
    <row r="22" spans="1:12" x14ac:dyDescent="0.4">
      <c r="A22" s="69"/>
      <c r="B22" s="123"/>
      <c r="C22" s="69"/>
      <c r="D22" s="69"/>
      <c r="E22" s="69"/>
      <c r="F22" s="69"/>
      <c r="G22" s="69"/>
      <c r="H22" s="69"/>
    </row>
    <row r="23" spans="1:12" x14ac:dyDescent="0.4">
      <c r="A23" s="33"/>
      <c r="B23" s="124" t="s">
        <v>33</v>
      </c>
      <c r="C23" s="33"/>
      <c r="D23" s="33"/>
      <c r="E23" s="125"/>
      <c r="F23" s="125"/>
      <c r="G23" s="125"/>
      <c r="H23" s="125"/>
      <c r="I23" s="106"/>
      <c r="J23" s="106"/>
    </row>
    <row r="24" spans="1:12" x14ac:dyDescent="0.4">
      <c r="A24" s="33"/>
      <c r="B24" s="69" t="s">
        <v>45</v>
      </c>
      <c r="C24" s="33"/>
      <c r="D24" s="33"/>
      <c r="E24" s="125"/>
      <c r="F24" s="125"/>
      <c r="G24" s="125"/>
      <c r="H24" s="125"/>
      <c r="I24" s="106"/>
      <c r="J24" s="106"/>
    </row>
    <row r="25" spans="1:12" ht="19.5" x14ac:dyDescent="0.4">
      <c r="A25" s="69"/>
      <c r="B25" s="126" t="s">
        <v>47</v>
      </c>
      <c r="C25" s="127"/>
      <c r="D25" s="128"/>
      <c r="E25" s="125"/>
      <c r="F25" s="125"/>
      <c r="G25" s="125"/>
      <c r="H25" s="69"/>
    </row>
    <row r="26" spans="1:12" x14ac:dyDescent="0.4">
      <c r="A26" s="69"/>
      <c r="B26" s="69"/>
      <c r="C26" s="125"/>
      <c r="D26" s="125"/>
      <c r="E26" s="125"/>
      <c r="F26" s="125"/>
      <c r="G26" s="125"/>
      <c r="H26" s="125"/>
      <c r="I26" s="106"/>
      <c r="J26" s="106"/>
    </row>
    <row r="27" spans="1:12" x14ac:dyDescent="0.4">
      <c r="B27" s="114" t="s">
        <v>34</v>
      </c>
      <c r="C27" s="114"/>
      <c r="D27" s="114"/>
      <c r="F27"/>
      <c r="G27"/>
      <c r="H27"/>
      <c r="I27"/>
      <c r="J27"/>
    </row>
    <row r="28" spans="1:12" x14ac:dyDescent="0.4">
      <c r="B28" s="169"/>
      <c r="C28" s="170"/>
      <c r="D28" s="170"/>
      <c r="E28" s="170"/>
      <c r="F28" s="170"/>
      <c r="G28" s="170"/>
      <c r="H28" s="170"/>
      <c r="I28" s="170"/>
      <c r="J28" s="171"/>
    </row>
    <row r="29" spans="1:12" x14ac:dyDescent="0.4">
      <c r="B29" s="172"/>
      <c r="C29" s="173"/>
      <c r="D29" s="173"/>
      <c r="E29" s="173"/>
      <c r="F29" s="173"/>
      <c r="G29" s="173"/>
      <c r="H29" s="173"/>
      <c r="I29" s="173"/>
      <c r="J29" s="174"/>
    </row>
    <row r="30" spans="1:12" x14ac:dyDescent="0.4">
      <c r="B30" s="172"/>
      <c r="C30" s="173"/>
      <c r="D30" s="173"/>
      <c r="E30" s="173"/>
      <c r="F30" s="173"/>
      <c r="G30" s="173"/>
      <c r="H30" s="173"/>
      <c r="I30" s="173"/>
      <c r="J30" s="174"/>
    </row>
    <row r="31" spans="1:12" x14ac:dyDescent="0.4">
      <c r="B31" s="175"/>
      <c r="C31" s="176"/>
      <c r="D31" s="176"/>
      <c r="E31" s="176"/>
      <c r="F31" s="176"/>
      <c r="G31" s="176"/>
      <c r="H31" s="176"/>
      <c r="I31" s="176"/>
      <c r="J31" s="177"/>
    </row>
    <row r="32" spans="1:12" x14ac:dyDescent="0.4">
      <c r="B32" s="134"/>
      <c r="C32" s="134"/>
      <c r="D32" s="134"/>
      <c r="E32" s="106"/>
      <c r="F32" s="106"/>
      <c r="G32" s="106"/>
      <c r="H32" s="106"/>
      <c r="I32" s="106"/>
      <c r="J32" s="106"/>
    </row>
    <row r="33" spans="2:19" x14ac:dyDescent="0.4">
      <c r="B33" s="114" t="s">
        <v>35</v>
      </c>
      <c r="C33" s="114"/>
      <c r="D33" s="114"/>
      <c r="E33" s="106"/>
      <c r="F33"/>
      <c r="G33"/>
      <c r="H33"/>
      <c r="I33"/>
      <c r="J33"/>
    </row>
    <row r="34" spans="2:19" ht="18" customHeight="1" x14ac:dyDescent="0.4">
      <c r="B34" s="169"/>
      <c r="C34" s="170"/>
      <c r="D34" s="170"/>
      <c r="E34" s="170"/>
      <c r="F34" s="170"/>
      <c r="G34" s="170"/>
      <c r="H34" s="170"/>
      <c r="I34" s="170"/>
      <c r="J34" s="171"/>
    </row>
    <row r="35" spans="2:19" ht="18" customHeight="1" x14ac:dyDescent="0.4">
      <c r="B35" s="172"/>
      <c r="C35" s="173"/>
      <c r="D35" s="173"/>
      <c r="E35" s="173"/>
      <c r="F35" s="173"/>
      <c r="G35" s="173"/>
      <c r="H35" s="173"/>
      <c r="I35" s="173"/>
      <c r="J35" s="174"/>
    </row>
    <row r="36" spans="2:19" ht="18" customHeight="1" x14ac:dyDescent="0.4">
      <c r="B36" s="172"/>
      <c r="C36" s="173"/>
      <c r="D36" s="173"/>
      <c r="E36" s="173"/>
      <c r="F36" s="173"/>
      <c r="G36" s="173"/>
      <c r="H36" s="173"/>
      <c r="I36" s="173"/>
      <c r="J36" s="174"/>
    </row>
    <row r="37" spans="2:19" ht="18.600000000000001" customHeight="1" x14ac:dyDescent="0.4">
      <c r="B37" s="175"/>
      <c r="C37" s="176"/>
      <c r="D37" s="176"/>
      <c r="E37" s="176"/>
      <c r="F37" s="176"/>
      <c r="G37" s="176"/>
      <c r="H37" s="176"/>
      <c r="I37" s="176"/>
      <c r="J37" s="177"/>
    </row>
    <row r="38" spans="2:19" x14ac:dyDescent="0.4">
      <c r="B38" s="110"/>
      <c r="C38" s="110"/>
      <c r="D38" s="110"/>
      <c r="E38" s="110"/>
      <c r="F38" s="110"/>
      <c r="G38" s="110"/>
      <c r="H38" s="110"/>
      <c r="I38" s="110"/>
      <c r="J38" s="110"/>
    </row>
    <row r="39" spans="2:19" x14ac:dyDescent="0.4">
      <c r="B39" s="114" t="s">
        <v>36</v>
      </c>
      <c r="C39" s="114"/>
      <c r="D39" s="114"/>
      <c r="E39" s="106"/>
      <c r="F39"/>
      <c r="G39"/>
      <c r="H39"/>
      <c r="I39"/>
      <c r="J39"/>
    </row>
    <row r="40" spans="2:19" ht="15.75" customHeight="1" x14ac:dyDescent="0.4">
      <c r="B40" s="169"/>
      <c r="C40" s="170"/>
      <c r="D40" s="170"/>
      <c r="E40" s="170"/>
      <c r="F40" s="170"/>
      <c r="G40" s="170"/>
      <c r="H40" s="170"/>
      <c r="I40" s="170"/>
      <c r="J40" s="171"/>
    </row>
    <row r="41" spans="2:19" ht="18" customHeight="1" x14ac:dyDescent="0.4">
      <c r="B41" s="172"/>
      <c r="C41" s="173"/>
      <c r="D41" s="173"/>
      <c r="E41" s="173"/>
      <c r="F41" s="173"/>
      <c r="G41" s="173"/>
      <c r="H41" s="173"/>
      <c r="I41" s="173"/>
      <c r="J41" s="174"/>
    </row>
    <row r="42" spans="2:19" ht="18" customHeight="1" x14ac:dyDescent="0.4">
      <c r="B42" s="172"/>
      <c r="C42" s="173"/>
      <c r="D42" s="173"/>
      <c r="E42" s="173"/>
      <c r="F42" s="173"/>
      <c r="G42" s="173"/>
      <c r="H42" s="173"/>
      <c r="I42" s="173"/>
      <c r="J42" s="174"/>
    </row>
    <row r="43" spans="2:19" ht="18.600000000000001" customHeight="1" x14ac:dyDescent="0.4">
      <c r="B43" s="175"/>
      <c r="C43" s="176"/>
      <c r="D43" s="176"/>
      <c r="E43" s="176"/>
      <c r="F43" s="176"/>
      <c r="G43" s="176"/>
      <c r="H43" s="176"/>
      <c r="I43" s="176"/>
      <c r="J43" s="177"/>
    </row>
    <row r="44" spans="2:19" x14ac:dyDescent="0.4">
      <c r="B44" s="110"/>
      <c r="C44" s="110"/>
      <c r="D44" s="110"/>
      <c r="E44" s="110"/>
      <c r="F44" s="110"/>
      <c r="G44" s="110"/>
      <c r="H44" s="110"/>
      <c r="I44" s="110"/>
      <c r="J44" s="110"/>
    </row>
    <row r="45" spans="2:19" x14ac:dyDescent="0.4">
      <c r="B45" s="114" t="s">
        <v>37</v>
      </c>
      <c r="C45" s="114"/>
      <c r="D45" s="114"/>
      <c r="E45" s="106"/>
      <c r="F45"/>
      <c r="G45"/>
      <c r="H45"/>
      <c r="I45"/>
      <c r="J45"/>
    </row>
    <row r="46" spans="2:19" ht="18" customHeight="1" x14ac:dyDescent="0.4">
      <c r="B46" s="169"/>
      <c r="C46" s="170"/>
      <c r="D46" s="170"/>
      <c r="E46" s="170"/>
      <c r="F46" s="170"/>
      <c r="G46" s="170"/>
      <c r="H46" s="170"/>
      <c r="I46" s="170"/>
      <c r="J46" s="171"/>
      <c r="S46" s="107"/>
    </row>
    <row r="47" spans="2:19" ht="18" customHeight="1" x14ac:dyDescent="0.4">
      <c r="B47" s="172"/>
      <c r="C47" s="173"/>
      <c r="D47" s="173"/>
      <c r="E47" s="173"/>
      <c r="F47" s="173"/>
      <c r="G47" s="173"/>
      <c r="H47" s="173"/>
      <c r="I47" s="173"/>
      <c r="J47" s="174"/>
    </row>
    <row r="48" spans="2:19" ht="18" customHeight="1" x14ac:dyDescent="0.4">
      <c r="B48" s="172"/>
      <c r="C48" s="173"/>
      <c r="D48" s="173"/>
      <c r="E48" s="173"/>
      <c r="F48" s="173"/>
      <c r="G48" s="173"/>
      <c r="H48" s="173"/>
      <c r="I48" s="173"/>
      <c r="J48" s="174"/>
    </row>
    <row r="49" spans="1:12" ht="18.600000000000001" customHeight="1" x14ac:dyDescent="0.4">
      <c r="B49" s="175"/>
      <c r="C49" s="176"/>
      <c r="D49" s="176"/>
      <c r="E49" s="176"/>
      <c r="F49" s="176"/>
      <c r="G49" s="176"/>
      <c r="H49" s="176"/>
      <c r="I49" s="176"/>
      <c r="J49" s="177"/>
    </row>
    <row r="50" spans="1:12" x14ac:dyDescent="0.4">
      <c r="B50" s="106"/>
      <c r="C50" s="106"/>
      <c r="D50" s="106"/>
      <c r="E50" s="106"/>
      <c r="F50" s="106"/>
      <c r="G50" s="106"/>
      <c r="H50" s="106"/>
      <c r="I50" s="106"/>
      <c r="J50" s="106"/>
    </row>
    <row r="51" spans="1:12" x14ac:dyDescent="0.4">
      <c r="A51"/>
      <c r="B51"/>
      <c r="C51"/>
      <c r="D51"/>
      <c r="E51"/>
      <c r="F51"/>
      <c r="G51"/>
      <c r="H51"/>
      <c r="I51"/>
      <c r="J51"/>
      <c r="K51"/>
      <c r="L51"/>
    </row>
    <row r="52" spans="1:12" ht="26.25" customHeight="1" x14ac:dyDescent="0.4">
      <c r="A52"/>
      <c r="B52"/>
      <c r="C52"/>
      <c r="D52"/>
      <c r="E52"/>
      <c r="F52"/>
      <c r="G52"/>
      <c r="H52"/>
      <c r="I52"/>
      <c r="J52"/>
      <c r="K52"/>
      <c r="L52"/>
    </row>
    <row r="53" spans="1:12" ht="18" customHeight="1" x14ac:dyDescent="0.4">
      <c r="A53"/>
      <c r="B53"/>
      <c r="C53"/>
      <c r="D53"/>
      <c r="E53"/>
      <c r="F53"/>
      <c r="G53"/>
      <c r="H53"/>
      <c r="I53"/>
      <c r="J53"/>
      <c r="K53"/>
      <c r="L53"/>
    </row>
    <row r="54" spans="1:12" x14ac:dyDescent="0.4">
      <c r="A54"/>
      <c r="B54"/>
      <c r="C54"/>
      <c r="D54"/>
      <c r="E54"/>
      <c r="F54"/>
      <c r="G54"/>
      <c r="H54"/>
      <c r="I54"/>
      <c r="J54"/>
      <c r="K54"/>
      <c r="L54"/>
    </row>
  </sheetData>
  <sheetProtection algorithmName="SHA-512" hashValue="VD/2ppKRgssrX2Au5XfSfUdK/BE52Dmr+ju/1XQC6wghJi+LqO/5cHaOHFTWEY1CQC7qsio/AOAMV34L6BDuHQ==" saltValue="rf9nGwSk5Xvtf5SWsIvuRw==" spinCount="100000" sheet="1" objects="1" scenarios="1" formatCells="0" formatColumns="0" formatRows="0" insertColumns="0" insertRows="0"/>
  <mergeCells count="8">
    <mergeCell ref="B40:J43"/>
    <mergeCell ref="B46:J49"/>
    <mergeCell ref="B12:K16"/>
    <mergeCell ref="D2:H2"/>
    <mergeCell ref="B19:C19"/>
    <mergeCell ref="B28:J31"/>
    <mergeCell ref="B32:D32"/>
    <mergeCell ref="B34:J37"/>
  </mergeCells>
  <phoneticPr fontId="1"/>
  <printOptions horizontalCentered="1"/>
  <pageMargins left="0.51181102362204722" right="0.51181102362204722" top="0.74803149606299213" bottom="0.74803149606299213" header="0.31496062992125984" footer="0.31496062992125984"/>
  <pageSetup paperSize="9" scale="73" orientation="portrait" r:id="rId1"/>
  <rowBreaks count="1" manualBreakCount="1">
    <brk id="22" min="1"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codeName="Sheet2">
    <tabColor theme="8" tint="0.79998168889431442"/>
  </sheetPr>
  <dimension ref="B2:P43"/>
  <sheetViews>
    <sheetView showGridLines="0" zoomScale="85" zoomScaleNormal="85" workbookViewId="0">
      <selection activeCell="C16" sqref="C16"/>
    </sheetView>
  </sheetViews>
  <sheetFormatPr defaultRowHeight="18.75" x14ac:dyDescent="0.4"/>
  <cols>
    <col min="1" max="1" width="1.125" customWidth="1"/>
    <col min="2" max="2" width="3.625" customWidth="1"/>
    <col min="3" max="3" width="23.125" customWidth="1"/>
    <col min="4" max="4" width="19.5" customWidth="1"/>
    <col min="5" max="5" width="15.125" hidden="1" customWidth="1"/>
    <col min="6" max="6" width="16.625" hidden="1" customWidth="1"/>
    <col min="7" max="7" width="9.5" customWidth="1"/>
    <col min="8" max="8" width="3.625" customWidth="1"/>
    <col min="9" max="9" width="23.125" customWidth="1"/>
    <col min="10" max="10" width="13.125" bestFit="1" customWidth="1"/>
    <col min="11" max="12" width="17.875" customWidth="1"/>
    <col min="13" max="13" width="11" customWidth="1"/>
    <col min="14" max="14" width="16.625" hidden="1" customWidth="1"/>
    <col min="15" max="15" width="3" hidden="1" customWidth="1"/>
    <col min="16" max="16" width="20.125" hidden="1" customWidth="1"/>
  </cols>
  <sheetData>
    <row r="2" spans="2:16" ht="19.5" thickBot="1" x14ac:dyDescent="0.45">
      <c r="B2" s="116" t="s">
        <v>41</v>
      </c>
      <c r="C2" s="117"/>
      <c r="D2" s="117"/>
      <c r="E2" s="117"/>
      <c r="F2" s="117"/>
      <c r="G2" s="117"/>
      <c r="H2" s="117"/>
      <c r="I2" s="117"/>
      <c r="J2" s="117"/>
      <c r="K2" s="117"/>
      <c r="L2" s="117"/>
    </row>
    <row r="3" spans="2:16" ht="7.5" customHeight="1" thickTop="1" thickBot="1" x14ac:dyDescent="0.45">
      <c r="D3" s="1"/>
      <c r="E3" s="1"/>
      <c r="F3" s="1"/>
      <c r="J3" s="1"/>
      <c r="N3" s="1"/>
      <c r="O3" s="1"/>
    </row>
    <row r="4" spans="2:16" ht="29.25" customHeight="1" thickBot="1" x14ac:dyDescent="0.45">
      <c r="B4" s="2"/>
      <c r="C4" s="100" t="s">
        <v>0</v>
      </c>
      <c r="D4" s="3">
        <f>(SUMIF(C12:C41,"&lt;&gt;",D12:D41)-SUMIF(E12:E41,"&lt;&gt;-",D12:D41)-SUMIF(F12:F41,"&lt;0"))/60</f>
        <v>0</v>
      </c>
      <c r="E4" s="4"/>
      <c r="F4" s="4"/>
      <c r="G4" s="118" t="s">
        <v>1</v>
      </c>
      <c r="H4" s="2"/>
      <c r="I4" s="100" t="s">
        <v>2</v>
      </c>
      <c r="J4" s="5">
        <f>(SUMIF(I12:I41,"&lt;&gt;",J12:J41)-SUMIF(N12:N41,"&lt;&gt;-",J12:J41)+SUMIF(N12:N41,"&gt;0"))/60</f>
        <v>0</v>
      </c>
      <c r="K4" s="16" t="s">
        <v>38</v>
      </c>
      <c r="L4" s="6">
        <f>IF(D4=0,0,IF((D4-J4)/D4&lt;0,0,(D4-J4)/D4))</f>
        <v>0</v>
      </c>
      <c r="N4" s="7"/>
      <c r="O4" s="7"/>
    </row>
    <row r="5" spans="2:16" ht="6.75" customHeight="1" x14ac:dyDescent="0.4"/>
    <row r="6" spans="2:16" x14ac:dyDescent="0.4">
      <c r="B6" s="8" t="s">
        <v>3</v>
      </c>
      <c r="C6" s="9"/>
      <c r="D6" s="9"/>
      <c r="G6" s="10"/>
      <c r="H6" s="11" t="s">
        <v>4</v>
      </c>
      <c r="I6" s="12"/>
      <c r="J6" s="12"/>
      <c r="K6" s="12"/>
      <c r="L6" s="12"/>
      <c r="N6" s="7"/>
      <c r="O6" s="7"/>
    </row>
    <row r="7" spans="2:16" ht="9" customHeight="1" x14ac:dyDescent="0.4">
      <c r="B7" s="13"/>
      <c r="D7" s="14"/>
      <c r="E7" s="14"/>
      <c r="F7" s="14"/>
      <c r="H7" s="13"/>
      <c r="J7" s="15"/>
    </row>
    <row r="8" spans="2:16" x14ac:dyDescent="0.4">
      <c r="B8" s="16"/>
      <c r="C8" s="17" t="s">
        <v>5</v>
      </c>
      <c r="D8" s="101">
        <f>SUMIF(C12:C41,"&lt;&gt;",D12:D41)/60</f>
        <v>0</v>
      </c>
      <c r="E8" s="18"/>
      <c r="F8" s="18"/>
      <c r="G8" s="118" t="s">
        <v>1</v>
      </c>
      <c r="I8" s="19" t="s">
        <v>6</v>
      </c>
      <c r="J8" s="101">
        <f>SUMIF(I12:I41,"&lt;&gt;",J12:J41)/60</f>
        <v>0</v>
      </c>
      <c r="K8" s="118" t="s">
        <v>1</v>
      </c>
      <c r="L8" s="18"/>
    </row>
    <row r="9" spans="2:16" ht="7.5" customHeight="1" x14ac:dyDescent="0.4">
      <c r="B9" s="16"/>
      <c r="C9" s="19"/>
      <c r="D9" s="20"/>
      <c r="E9" s="18"/>
      <c r="F9" s="18"/>
      <c r="G9" s="13"/>
      <c r="I9" s="19"/>
      <c r="J9" s="20"/>
      <c r="L9" s="18"/>
    </row>
    <row r="10" spans="2:16" ht="45.6" customHeight="1" x14ac:dyDescent="0.4">
      <c r="C10" s="13"/>
      <c r="D10" s="102"/>
      <c r="E10" s="103"/>
      <c r="F10" s="103"/>
      <c r="G10" s="103"/>
      <c r="H10" s="103"/>
      <c r="I10" s="103"/>
      <c r="J10" s="104"/>
      <c r="K10" s="105"/>
      <c r="L10" s="105"/>
    </row>
    <row r="11" spans="2:16" ht="34.35" customHeight="1" thickBot="1" x14ac:dyDescent="0.45">
      <c r="B11" s="21" t="s">
        <v>7</v>
      </c>
      <c r="C11" s="22" t="s">
        <v>8</v>
      </c>
      <c r="D11" s="23" t="s">
        <v>9</v>
      </c>
      <c r="E11" s="66" t="s">
        <v>10</v>
      </c>
      <c r="F11" s="67" t="s">
        <v>11</v>
      </c>
      <c r="H11" s="24" t="s">
        <v>7</v>
      </c>
      <c r="I11" s="25" t="s">
        <v>12</v>
      </c>
      <c r="J11" s="26" t="s">
        <v>9</v>
      </c>
      <c r="K11" s="27" t="s">
        <v>13</v>
      </c>
      <c r="L11" s="28" t="s">
        <v>14</v>
      </c>
      <c r="N11" s="64" t="s">
        <v>15</v>
      </c>
      <c r="P11" s="64" t="s">
        <v>16</v>
      </c>
    </row>
    <row r="12" spans="2:16" x14ac:dyDescent="0.4">
      <c r="B12" s="29">
        <v>1</v>
      </c>
      <c r="C12" s="30"/>
      <c r="D12" s="31"/>
      <c r="E12" s="32" t="str">
        <f t="shared" ref="E12:E41" si="0">IF(OR(C12="",D12=""),"-",IF(IFERROR(MATCH(B12,L$12:L$41,0),"")="","-",IF(OR(INDEX(I$12:I$41,MATCH(B12,L$12:L$41,0))="",INDEX(J$12:J$41,MATCH(B12,L$12:L$41,0))="",INDEX(K$12:K$41,MATCH(B12,L$12:L$41,0))&lt;&gt;"内容は変化しない作業"),"-",MATCH(B12,L$12:L$41,0))))</f>
        <v>-</v>
      </c>
      <c r="F12" s="65" t="str" cm="1">
        <f t="array" ref="F12">IF(E12="-","-",IF(AND(C12&lt;&gt;"",D12&gt;0,INDEX(K$12:K$41,E12)="内容は変化しない作業",AND(E12&lt;&gt;"-",E12&lt;&gt;""),INDEX(I$12:I$41,E12)&lt;&gt;"",INDEX(J$12:J$41,E12)&lt;&gt;""),INDEX(J$12:J$41,E12)-D12,"-"))</f>
        <v>-</v>
      </c>
      <c r="G12" s="33"/>
      <c r="H12" s="34">
        <v>1</v>
      </c>
      <c r="I12" s="35"/>
      <c r="J12" s="36"/>
      <c r="K12" s="37"/>
      <c r="L12" s="38"/>
      <c r="N12" s="70" t="str" cm="1">
        <f t="array" ref="N12">IF(AND(I12&lt;&gt;"",J12&gt;0,K12="内容は変化しない作業",L12&gt;0,INDEX(C$12:C$41,L12)&lt;&gt;"",INDEX(D$12:D$41,L12)&lt;&gt;""),J12-INDEX(D$12:D$41,L12),"-")</f>
        <v>-</v>
      </c>
      <c r="O12" s="2"/>
      <c r="P12" s="71" t="s">
        <v>17</v>
      </c>
    </row>
    <row r="13" spans="2:16" x14ac:dyDescent="0.4">
      <c r="B13" s="39">
        <v>2</v>
      </c>
      <c r="C13" s="40"/>
      <c r="D13" s="41"/>
      <c r="E13" s="32" t="str">
        <f t="shared" si="0"/>
        <v>-</v>
      </c>
      <c r="F13" s="65" t="str" cm="1">
        <f t="array" ref="F13">IF(E13="-","-",IF(AND(C13&lt;&gt;"",D13&gt;0,INDEX(K$12:K$41,E13)="内容は変化しない作業",AND(E13&lt;&gt;"-",E13&lt;&gt;""),INDEX(I$12:I$41,E13)&lt;&gt;"",INDEX(J$12:J$41,E13)&lt;&gt;""),INDEX(J$12:J$41,E13)-D13,"-"))</f>
        <v>-</v>
      </c>
      <c r="H13" s="42">
        <v>2</v>
      </c>
      <c r="I13" s="43"/>
      <c r="J13" s="44"/>
      <c r="K13" s="45"/>
      <c r="L13" s="46"/>
      <c r="N13" s="70" t="str" cm="1">
        <f t="array" ref="N13">IF(AND(I13&lt;&gt;"",J13&gt;0,K13="内容は変化しない作業",L13&gt;0,INDEX(C$12:C$41,L13)&lt;&gt;"",INDEX(D$12:D$41,L13)&lt;&gt;""),J13-INDEX(D$12:D$41,L13),"-")</f>
        <v>-</v>
      </c>
      <c r="O13" s="2"/>
      <c r="P13" s="71" t="s">
        <v>18</v>
      </c>
    </row>
    <row r="14" spans="2:16" x14ac:dyDescent="0.4">
      <c r="B14" s="29">
        <v>3</v>
      </c>
      <c r="C14" s="40"/>
      <c r="D14" s="41"/>
      <c r="E14" s="32" t="str">
        <f t="shared" si="0"/>
        <v>-</v>
      </c>
      <c r="F14" s="65" t="str" cm="1">
        <f t="array" ref="F14">IF(E14="-","-",IF(AND(C14&lt;&gt;"",D14&gt;0,INDEX(K$12:K$41,E14)="内容は変化しない作業",AND(E14&lt;&gt;"-",E14&lt;&gt;""),INDEX(I$12:I$41,E14)&lt;&gt;"",INDEX(J$12:J$41,E14)&lt;&gt;""),INDEX(J$12:J$41,E14)-D14,"-"))</f>
        <v>-</v>
      </c>
      <c r="H14" s="47">
        <v>3</v>
      </c>
      <c r="I14" s="48"/>
      <c r="J14" s="49"/>
      <c r="K14" s="50"/>
      <c r="L14" s="51"/>
      <c r="N14" s="70" t="str" cm="1">
        <f t="array" ref="N14">IF(AND(I14&lt;&gt;"",J14&gt;0,K14="内容は変化しない作業",L14&gt;0,INDEX(C$12:C$41,L14)&lt;&gt;"",INDEX(D$12:D$41,L14)&lt;&gt;""),J14-INDEX(D$12:D$41,L14),"-")</f>
        <v>-</v>
      </c>
      <c r="O14" s="2"/>
      <c r="P14" s="71"/>
    </row>
    <row r="15" spans="2:16" x14ac:dyDescent="0.4">
      <c r="B15" s="29">
        <v>4</v>
      </c>
      <c r="C15" s="40"/>
      <c r="D15" s="41"/>
      <c r="E15" s="32" t="str">
        <f t="shared" si="0"/>
        <v>-</v>
      </c>
      <c r="F15" s="65" t="str" cm="1">
        <f t="array" ref="F15">IF(E15="-","-",IF(AND(C15&lt;&gt;"",D15&gt;0,INDEX(K$12:K$41,E15)="内容は変化しない作業",AND(E15&lt;&gt;"-",E15&lt;&gt;""),INDEX(I$12:I$41,E15)&lt;&gt;"",INDEX(J$12:J$41,E15)&lt;&gt;""),INDEX(J$12:J$41,E15)-D15,"-"))</f>
        <v>-</v>
      </c>
      <c r="H15" s="47">
        <v>4</v>
      </c>
      <c r="I15" s="48"/>
      <c r="J15" s="49"/>
      <c r="K15" s="50"/>
      <c r="L15" s="46"/>
      <c r="N15" s="70" t="str" cm="1">
        <f t="array" ref="N15">IF(AND(I15&lt;&gt;"",J15&gt;0,K15="内容は変化しない作業",L15&gt;0,INDEX(C$12:C$41,L15)&lt;&gt;"",INDEX(D$12:D$41,L15)&lt;&gt;""),J15-INDEX(D$12:D$41,L15),"-")</f>
        <v>-</v>
      </c>
      <c r="O15" s="2"/>
    </row>
    <row r="16" spans="2:16" x14ac:dyDescent="0.4">
      <c r="B16" s="29">
        <v>5</v>
      </c>
      <c r="C16" s="40"/>
      <c r="D16" s="41"/>
      <c r="E16" s="32" t="str">
        <f t="shared" si="0"/>
        <v>-</v>
      </c>
      <c r="F16" s="65" t="str" cm="1">
        <f t="array" ref="F16">IF(E16="-","-",IF(AND(C16&lt;&gt;"",D16&gt;0,INDEX(K$12:K$41,E16)="内容は変化しない作業",AND(E16&lt;&gt;"-",E16&lt;&gt;""),INDEX(I$12:I$41,E16)&lt;&gt;"",INDEX(J$12:J$41,E16)&lt;&gt;""),INDEX(J$12:J$41,E16)-D16,"-"))</f>
        <v>-</v>
      </c>
      <c r="H16" s="42">
        <v>5</v>
      </c>
      <c r="I16" s="43"/>
      <c r="J16" s="44"/>
      <c r="K16" s="50"/>
      <c r="L16" s="46"/>
      <c r="N16" s="70" t="str" cm="1">
        <f t="array" ref="N16">IF(AND(I16&lt;&gt;"",J16&gt;0,K16="内容は変化しない作業",L16&gt;0,INDEX(C$12:C$41,L16)&lt;&gt;"",INDEX(D$12:D$41,L16)&lt;&gt;""),J16-INDEX(D$12:D$41,L16),"-")</f>
        <v>-</v>
      </c>
      <c r="O16" s="2"/>
    </row>
    <row r="17" spans="2:15" x14ac:dyDescent="0.4">
      <c r="B17" s="42">
        <v>6</v>
      </c>
      <c r="C17" s="52"/>
      <c r="D17" s="53"/>
      <c r="E17" s="32" t="str">
        <f t="shared" si="0"/>
        <v>-</v>
      </c>
      <c r="F17" s="65" t="str" cm="1">
        <f t="array" ref="F17">IF(E17="-","-",IF(AND(C17&lt;&gt;"",D17&gt;0,INDEX(K$12:K$41,E17)="内容は変化しない作業",AND(E17&lt;&gt;"-",E17&lt;&gt;""),INDEX(I$12:I$41,E17)&lt;&gt;"",INDEX(J$12:J$41,E17)&lt;&gt;""),INDEX(J$12:J$41,E17)-D17,"-"))</f>
        <v>-</v>
      </c>
      <c r="H17" s="47">
        <v>6</v>
      </c>
      <c r="I17" s="48"/>
      <c r="J17" s="49"/>
      <c r="K17" s="50"/>
      <c r="L17" s="46"/>
      <c r="N17" s="70" t="str" cm="1">
        <f t="array" ref="N17">IF(AND(I17&lt;&gt;"",J17&gt;0,K17="内容は変化しない作業",L17&gt;0,INDEX(C$12:C$41,L17)&lt;&gt;"",INDEX(D$12:D$41,L17)&lt;&gt;""),J17-INDEX(D$12:D$41,L17),"-")</f>
        <v>-</v>
      </c>
      <c r="O17" s="2"/>
    </row>
    <row r="18" spans="2:15" x14ac:dyDescent="0.4">
      <c r="B18" s="29">
        <v>7</v>
      </c>
      <c r="C18" s="40"/>
      <c r="D18" s="41"/>
      <c r="E18" s="32" t="str">
        <f t="shared" si="0"/>
        <v>-</v>
      </c>
      <c r="F18" s="65" t="str" cm="1">
        <f t="array" ref="F18">IF(E18="-","-",IF(AND(C18&lt;&gt;"",D18&gt;0,INDEX(K$12:K$41,E18)="内容は変化しない作業",AND(E18&lt;&gt;"-",E18&lt;&gt;""),INDEX(I$12:I$41,E18)&lt;&gt;"",INDEX(J$12:J$41,E18)&lt;&gt;""),INDEX(J$12:J$41,E18)-D18,"-"))</f>
        <v>-</v>
      </c>
      <c r="H18" s="47">
        <v>7</v>
      </c>
      <c r="I18" s="48"/>
      <c r="J18" s="49"/>
      <c r="K18" s="50"/>
      <c r="L18" s="46"/>
      <c r="N18" s="70" t="str" cm="1">
        <f t="array" ref="N18">IF(AND(I18&lt;&gt;"",J18&gt;0,K18="内容は変化しない作業",L18&gt;0,INDEX(C$12:C$41,L18)&lt;&gt;"",INDEX(D$12:D$41,L18)&lt;&gt;""),J18-INDEX(D$12:D$41,L18),"-")</f>
        <v>-</v>
      </c>
      <c r="O18" s="2"/>
    </row>
    <row r="19" spans="2:15" x14ac:dyDescent="0.4">
      <c r="B19" s="29">
        <v>8</v>
      </c>
      <c r="C19" s="40"/>
      <c r="D19" s="41"/>
      <c r="E19" s="32" t="str">
        <f t="shared" si="0"/>
        <v>-</v>
      </c>
      <c r="F19" s="65" t="str" cm="1">
        <f t="array" ref="F19">IF(E19="-","-",IF(AND(C19&lt;&gt;"",D19&gt;0,INDEX(K$12:K$41,E19)="内容は変化しない作業",AND(E19&lt;&gt;"-",E19&lt;&gt;""),INDEX(I$12:I$41,E19)&lt;&gt;"",INDEX(J$12:J$41,E19)&lt;&gt;""),INDEX(J$12:J$41,E19)-D19,"-"))</f>
        <v>-</v>
      </c>
      <c r="H19" s="47">
        <v>8</v>
      </c>
      <c r="I19" s="48"/>
      <c r="J19" s="49"/>
      <c r="K19" s="50"/>
      <c r="L19" s="46"/>
      <c r="N19" s="70" t="str" cm="1">
        <f t="array" ref="N19">IF(AND(I19&lt;&gt;"",J19&gt;0,K19="内容は変化しない作業",L19&gt;0,INDEX(C$12:C$41,L19)&lt;&gt;"",INDEX(D$12:D$41,L19)&lt;&gt;""),J19-INDEX(D$12:D$41,L19),"-")</f>
        <v>-</v>
      </c>
      <c r="O19" s="2"/>
    </row>
    <row r="20" spans="2:15" x14ac:dyDescent="0.4">
      <c r="B20" s="29">
        <v>9</v>
      </c>
      <c r="C20" s="40"/>
      <c r="D20" s="41"/>
      <c r="E20" s="32" t="str">
        <f t="shared" si="0"/>
        <v>-</v>
      </c>
      <c r="F20" s="65" t="str" cm="1">
        <f t="array" ref="F20">IF(E20="-","-",IF(AND(C20&lt;&gt;"",D20&gt;0,INDEX(K$12:K$41,E20)="内容は変化しない作業",AND(E20&lt;&gt;"-",E20&lt;&gt;""),INDEX(I$12:I$41,E20)&lt;&gt;"",INDEX(J$12:J$41,E20)&lt;&gt;""),INDEX(J$12:J$41,E20)-D20,"-"))</f>
        <v>-</v>
      </c>
      <c r="H20" s="47">
        <v>9</v>
      </c>
      <c r="I20" s="48"/>
      <c r="J20" s="49"/>
      <c r="K20" s="50"/>
      <c r="L20" s="46"/>
      <c r="N20" s="70" t="str" cm="1">
        <f t="array" ref="N20">IF(AND(I20&lt;&gt;"",J20&gt;0,K20="内容は変化しない作業",L20&gt;0,INDEX(C$12:C$41,L20)&lt;&gt;"",INDEX(D$12:D$41,L20)&lt;&gt;""),J20-INDEX(D$12:D$41,L20),"-")</f>
        <v>-</v>
      </c>
      <c r="O20" s="2"/>
    </row>
    <row r="21" spans="2:15" x14ac:dyDescent="0.4">
      <c r="B21" s="29">
        <v>10</v>
      </c>
      <c r="C21" s="40"/>
      <c r="D21" s="41"/>
      <c r="E21" s="32" t="str">
        <f t="shared" si="0"/>
        <v>-</v>
      </c>
      <c r="F21" s="65" t="str" cm="1">
        <f t="array" ref="F21">IF(E21="-","-",IF(AND(C21&lt;&gt;"",D21&gt;0,INDEX(K$12:K$41,E21)="内容は変化しない作業",AND(E21&lt;&gt;"-",E21&lt;&gt;""),INDEX(I$12:I$41,E21)&lt;&gt;"",INDEX(J$12:J$41,E21)&lt;&gt;""),INDEX(J$12:J$41,E21)-D21,"-"))</f>
        <v>-</v>
      </c>
      <c r="H21" s="47">
        <v>10</v>
      </c>
      <c r="I21" s="48"/>
      <c r="J21" s="49"/>
      <c r="K21" s="50"/>
      <c r="L21" s="46"/>
      <c r="N21" s="70" t="str" cm="1">
        <f t="array" ref="N21">IF(AND(I21&lt;&gt;"",J21&gt;0,K21="内容は変化しない作業",L21&gt;0,INDEX(C$12:C$41,L21)&lt;&gt;"",INDEX(D$12:D$41,L21)&lt;&gt;""),J21-INDEX(D$12:D$41,L21),"-")</f>
        <v>-</v>
      </c>
      <c r="O21" s="2"/>
    </row>
    <row r="22" spans="2:15" x14ac:dyDescent="0.4">
      <c r="B22" s="29">
        <v>11</v>
      </c>
      <c r="C22" s="40"/>
      <c r="D22" s="41"/>
      <c r="E22" s="32" t="str">
        <f t="shared" si="0"/>
        <v>-</v>
      </c>
      <c r="F22" s="65" t="str" cm="1">
        <f t="array" ref="F22">IF(E22="-","-",IF(AND(C22&lt;&gt;"",D22&gt;0,INDEX(K$12:K$41,E22)="内容は変化しない作業",AND(E22&lt;&gt;"-",E22&lt;&gt;""),INDEX(I$12:I$41,E22)&lt;&gt;"",INDEX(J$12:J$41,E22)&lt;&gt;""),INDEX(J$12:J$41,E22)-D22,"-"))</f>
        <v>-</v>
      </c>
      <c r="H22" s="47">
        <v>11</v>
      </c>
      <c r="I22" s="48"/>
      <c r="J22" s="49"/>
      <c r="K22" s="50"/>
      <c r="L22" s="46"/>
      <c r="N22" s="70" t="str" cm="1">
        <f t="array" ref="N22">IF(AND(I22&lt;&gt;"",J22&gt;0,K22="内容は変化しない作業",L22&gt;0,INDEX(C$12:C$41,L22)&lt;&gt;"",INDEX(D$12:D$41,L22)&lt;&gt;""),J22-INDEX(D$12:D$41,L22),"-")</f>
        <v>-</v>
      </c>
      <c r="O22" s="2"/>
    </row>
    <row r="23" spans="2:15" x14ac:dyDescent="0.4">
      <c r="B23" s="47">
        <v>12</v>
      </c>
      <c r="C23" s="54"/>
      <c r="D23" s="55"/>
      <c r="E23" s="32" t="str">
        <f t="shared" si="0"/>
        <v>-</v>
      </c>
      <c r="F23" s="65" t="str" cm="1">
        <f t="array" ref="F23">IF(E23="-","-",IF(AND(C23&lt;&gt;"",D23&gt;0,INDEX(K$12:K$41,E23)="内容は変化しない作業",AND(E23&lt;&gt;"-",E23&lt;&gt;""),INDEX(I$12:I$41,E23)&lt;&gt;"",INDEX(J$12:J$41,E23)&lt;&gt;""),INDEX(J$12:J$41,E23)-D23,"-"))</f>
        <v>-</v>
      </c>
      <c r="H23" s="47">
        <v>12</v>
      </c>
      <c r="I23" s="48"/>
      <c r="J23" s="49"/>
      <c r="K23" s="50"/>
      <c r="L23" s="46"/>
      <c r="N23" s="70" t="str" cm="1">
        <f t="array" ref="N23">IF(AND(I23&lt;&gt;"",J23&gt;0,K23="内容は変化しない作業",L23&gt;0,INDEX(C$12:C$41,L23)&lt;&gt;"",INDEX(D$12:D$41,L23)&lt;&gt;""),J23-INDEX(D$12:D$41,L23),"-")</f>
        <v>-</v>
      </c>
      <c r="O23" s="2"/>
    </row>
    <row r="24" spans="2:15" x14ac:dyDescent="0.4">
      <c r="B24" s="47">
        <v>13</v>
      </c>
      <c r="C24" s="54"/>
      <c r="D24" s="55"/>
      <c r="E24" s="32" t="str">
        <f t="shared" si="0"/>
        <v>-</v>
      </c>
      <c r="F24" s="65" t="str" cm="1">
        <f t="array" ref="F24">IF(E24="-","-",IF(AND(C24&lt;&gt;"",D24&gt;0,INDEX(K$12:K$41,E24)="内容は変化しない作業",AND(E24&lt;&gt;"-",E24&lt;&gt;""),INDEX(I$12:I$41,E24)&lt;&gt;"",INDEX(J$12:J$41,E24)&lt;&gt;""),INDEX(J$12:J$41,E24)-D24,"-"))</f>
        <v>-</v>
      </c>
      <c r="H24" s="47">
        <v>13</v>
      </c>
      <c r="I24" s="48"/>
      <c r="J24" s="49"/>
      <c r="K24" s="50"/>
      <c r="L24" s="46"/>
      <c r="N24" s="70" t="str" cm="1">
        <f t="array" ref="N24">IF(AND(I24&lt;&gt;"",J24&gt;0,K24="内容は変化しない作業",L24&gt;0,INDEX(C$12:C$41,L24)&lt;&gt;"",INDEX(D$12:D$41,L24)&lt;&gt;""),J24-INDEX(D$12:D$41,L24),"-")</f>
        <v>-</v>
      </c>
      <c r="O24" s="2"/>
    </row>
    <row r="25" spans="2:15" x14ac:dyDescent="0.4">
      <c r="B25" s="47">
        <v>14</v>
      </c>
      <c r="C25" s="54"/>
      <c r="D25" s="55"/>
      <c r="E25" s="32" t="str">
        <f t="shared" si="0"/>
        <v>-</v>
      </c>
      <c r="F25" s="65" t="str" cm="1">
        <f t="array" ref="F25">IF(E25="-","-",IF(AND(C25&lt;&gt;"",D25&gt;0,INDEX(K$12:K$41,E25)="内容は変化しない作業",AND(E25&lt;&gt;"-",E25&lt;&gt;""),INDEX(I$12:I$41,E25)&lt;&gt;"",INDEX(J$12:J$41,E25)&lt;&gt;""),INDEX(J$12:J$41,E25)-D25,"-"))</f>
        <v>-</v>
      </c>
      <c r="H25" s="47">
        <v>14</v>
      </c>
      <c r="I25" s="48"/>
      <c r="J25" s="49"/>
      <c r="K25" s="50"/>
      <c r="L25" s="46"/>
      <c r="N25" s="70" t="str" cm="1">
        <f t="array" ref="N25">IF(AND(I25&lt;&gt;"",J25&gt;0,K25="内容は変化しない作業",L25&gt;0,INDEX(C$12:C$41,L25)&lt;&gt;"",INDEX(D$12:D$41,L25)&lt;&gt;""),J25-INDEX(D$12:D$41,L25),"-")</f>
        <v>-</v>
      </c>
      <c r="O25" s="2"/>
    </row>
    <row r="26" spans="2:15" x14ac:dyDescent="0.4">
      <c r="B26" s="47">
        <v>15</v>
      </c>
      <c r="C26" s="54"/>
      <c r="D26" s="55"/>
      <c r="E26" s="32" t="str">
        <f t="shared" si="0"/>
        <v>-</v>
      </c>
      <c r="F26" s="65" t="str" cm="1">
        <f t="array" ref="F26">IF(E26="-","-",IF(AND(C26&lt;&gt;"",D26&gt;0,INDEX(K$12:K$41,E26)="内容は変化しない作業",AND(E26&lt;&gt;"-",E26&lt;&gt;""),INDEX(I$12:I$41,E26)&lt;&gt;"",INDEX(J$12:J$41,E26)&lt;&gt;""),INDEX(J$12:J$41,E26)-D26,"-"))</f>
        <v>-</v>
      </c>
      <c r="H26" s="47">
        <v>15</v>
      </c>
      <c r="I26" s="48"/>
      <c r="J26" s="49"/>
      <c r="K26" s="50"/>
      <c r="L26" s="46"/>
      <c r="N26" s="70" t="str" cm="1">
        <f t="array" ref="N26">IF(AND(I26&lt;&gt;"",J26&gt;0,K26="内容は変化しない作業",L26&gt;0,INDEX(C$12:C$41,L26)&lt;&gt;"",INDEX(D$12:D$41,L26)&lt;&gt;""),J26-INDEX(D$12:D$41,L26),"-")</f>
        <v>-</v>
      </c>
      <c r="O26" s="2"/>
    </row>
    <row r="27" spans="2:15" x14ac:dyDescent="0.4">
      <c r="B27" s="47">
        <v>16</v>
      </c>
      <c r="C27" s="54"/>
      <c r="D27" s="55"/>
      <c r="E27" s="32" t="str">
        <f t="shared" si="0"/>
        <v>-</v>
      </c>
      <c r="F27" s="65" t="str" cm="1">
        <f t="array" ref="F27">IF(E27="-","-",IF(AND(C27&lt;&gt;"",D27&gt;0,INDEX(K$12:K$41,E27)="内容は変化しない作業",AND(E27&lt;&gt;"-",E27&lt;&gt;""),INDEX(I$12:I$41,E27)&lt;&gt;"",INDEX(J$12:J$41,E27)&lt;&gt;""),INDEX(J$12:J$41,E27)-D27,"-"))</f>
        <v>-</v>
      </c>
      <c r="H27" s="47">
        <v>16</v>
      </c>
      <c r="I27" s="48"/>
      <c r="J27" s="49"/>
      <c r="K27" s="50"/>
      <c r="L27" s="46"/>
      <c r="N27" s="70" t="str" cm="1">
        <f t="array" ref="N27">IF(AND(I27&lt;&gt;"",J27&gt;0,K27="内容は変化しない作業",L27&gt;0,INDEX(C$12:C$41,L27)&lt;&gt;"",INDEX(D$12:D$41,L27)&lt;&gt;""),J27-INDEX(D$12:D$41,L27),"-")</f>
        <v>-</v>
      </c>
      <c r="O27" s="2"/>
    </row>
    <row r="28" spans="2:15" x14ac:dyDescent="0.4">
      <c r="B28" s="47">
        <v>17</v>
      </c>
      <c r="C28" s="54"/>
      <c r="D28" s="55"/>
      <c r="E28" s="32" t="str">
        <f t="shared" si="0"/>
        <v>-</v>
      </c>
      <c r="F28" s="65" t="str" cm="1">
        <f t="array" ref="F28">IF(E28="-","-",IF(AND(C28&lt;&gt;"",D28&gt;0,INDEX(K$12:K$41,E28)="内容は変化しない作業",AND(E28&lt;&gt;"-",E28&lt;&gt;""),INDEX(I$12:I$41,E28)&lt;&gt;"",INDEX(J$12:J$41,E28)&lt;&gt;""),INDEX(J$12:J$41,E28)-D28,"-"))</f>
        <v>-</v>
      </c>
      <c r="H28" s="47">
        <v>17</v>
      </c>
      <c r="I28" s="48"/>
      <c r="J28" s="49"/>
      <c r="K28" s="50"/>
      <c r="L28" s="46"/>
      <c r="N28" s="70" t="str" cm="1">
        <f t="array" ref="N28">IF(AND(I28&lt;&gt;"",J28&gt;0,K28="内容は変化しない作業",L28&gt;0,INDEX(C$12:C$41,L28)&lt;&gt;"",INDEX(D$12:D$41,L28)&lt;&gt;""),J28-INDEX(D$12:D$41,L28),"-")</f>
        <v>-</v>
      </c>
      <c r="O28" s="2"/>
    </row>
    <row r="29" spans="2:15" x14ac:dyDescent="0.4">
      <c r="B29" s="47">
        <v>18</v>
      </c>
      <c r="C29" s="54"/>
      <c r="D29" s="55"/>
      <c r="E29" s="32" t="str">
        <f t="shared" si="0"/>
        <v>-</v>
      </c>
      <c r="F29" s="65" t="str" cm="1">
        <f t="array" ref="F29">IF(E29="-","-",IF(AND(C29&lt;&gt;"",D29&gt;0,INDEX(K$12:K$41,E29)="内容は変化しない作業",AND(E29&lt;&gt;"-",E29&lt;&gt;""),INDEX(I$12:I$41,E29)&lt;&gt;"",INDEX(J$12:J$41,E29)&lt;&gt;""),INDEX(J$12:J$41,E29)-D29,"-"))</f>
        <v>-</v>
      </c>
      <c r="H29" s="47">
        <v>18</v>
      </c>
      <c r="I29" s="48"/>
      <c r="J29" s="49"/>
      <c r="K29" s="50"/>
      <c r="L29" s="46"/>
      <c r="N29" s="70" t="str" cm="1">
        <f t="array" ref="N29">IF(AND(I29&lt;&gt;"",J29&gt;0,K29="内容は変化しない作業",L29&gt;0,INDEX(C$12:C$41,L29)&lt;&gt;"",INDEX(D$12:D$41,L29)&lt;&gt;""),J29-INDEX(D$12:D$41,L29),"-")</f>
        <v>-</v>
      </c>
      <c r="O29" s="2"/>
    </row>
    <row r="30" spans="2:15" x14ac:dyDescent="0.4">
      <c r="B30" s="47">
        <v>19</v>
      </c>
      <c r="C30" s="54"/>
      <c r="D30" s="55"/>
      <c r="E30" s="32" t="str">
        <f t="shared" si="0"/>
        <v>-</v>
      </c>
      <c r="F30" s="65" t="str" cm="1">
        <f t="array" ref="F30">IF(E30="-","-",IF(AND(C30&lt;&gt;"",D30&gt;0,INDEX(K$12:K$41,E30)="内容は変化しない作業",AND(E30&lt;&gt;"-",E30&lt;&gt;""),INDEX(I$12:I$41,E30)&lt;&gt;"",INDEX(J$12:J$41,E30)&lt;&gt;""),INDEX(J$12:J$41,E30)-D30,"-"))</f>
        <v>-</v>
      </c>
      <c r="H30" s="47">
        <v>19</v>
      </c>
      <c r="I30" s="48"/>
      <c r="J30" s="49"/>
      <c r="K30" s="50"/>
      <c r="L30" s="46"/>
      <c r="N30" s="70" t="str" cm="1">
        <f t="array" ref="N30">IF(AND(I30&lt;&gt;"",J30&gt;0,K30="内容は変化しない作業",L30&gt;0,INDEX(C$12:C$41,L30)&lt;&gt;"",INDEX(D$12:D$41,L30)&lt;&gt;""),J30-INDEX(D$12:D$41,L30),"-")</f>
        <v>-</v>
      </c>
      <c r="O30" s="2"/>
    </row>
    <row r="31" spans="2:15" x14ac:dyDescent="0.4">
      <c r="B31" s="47">
        <v>20</v>
      </c>
      <c r="C31" s="54"/>
      <c r="D31" s="55"/>
      <c r="E31" s="32" t="str">
        <f t="shared" si="0"/>
        <v>-</v>
      </c>
      <c r="F31" s="65" t="str" cm="1">
        <f t="array" ref="F31">IF(E31="-","-",IF(AND(C31&lt;&gt;"",D31&gt;0,INDEX(K$12:K$41,E31)="内容は変化しない作業",AND(E31&lt;&gt;"-",E31&lt;&gt;""),INDEX(I$12:I$41,E31)&lt;&gt;"",INDEX(J$12:J$41,E31)&lt;&gt;""),INDEX(J$12:J$41,E31)-D31,"-"))</f>
        <v>-</v>
      </c>
      <c r="H31" s="47">
        <v>20</v>
      </c>
      <c r="I31" s="48"/>
      <c r="J31" s="49"/>
      <c r="K31" s="50"/>
      <c r="L31" s="46"/>
      <c r="N31" s="70" t="str" cm="1">
        <f t="array" ref="N31">IF(AND(I31&lt;&gt;"",J31&gt;0,K31="内容は変化しない作業",L31&gt;0,INDEX(C$12:C$41,L31)&lt;&gt;"",INDEX(D$12:D$41,L31)&lt;&gt;""),J31-INDEX(D$12:D$41,L31),"-")</f>
        <v>-</v>
      </c>
      <c r="O31" s="2"/>
    </row>
    <row r="32" spans="2:15" x14ac:dyDescent="0.4">
      <c r="B32" s="47">
        <v>21</v>
      </c>
      <c r="C32" s="54"/>
      <c r="D32" s="55"/>
      <c r="E32" s="32" t="str">
        <f t="shared" si="0"/>
        <v>-</v>
      </c>
      <c r="F32" s="65" t="str" cm="1">
        <f t="array" ref="F32">IF(E32="-","-",IF(AND(C32&lt;&gt;"",D32&gt;0,INDEX(K$12:K$41,E32)="内容は変化しない作業",AND(E32&lt;&gt;"-",E32&lt;&gt;""),INDEX(I$12:I$41,E32)&lt;&gt;"",INDEX(J$12:J$41,E32)&lt;&gt;""),INDEX(J$12:J$41,E32)-D32,"-"))</f>
        <v>-</v>
      </c>
      <c r="H32" s="47">
        <v>21</v>
      </c>
      <c r="I32" s="48"/>
      <c r="J32" s="49"/>
      <c r="K32" s="50"/>
      <c r="L32" s="46"/>
      <c r="N32" s="70" t="str" cm="1">
        <f t="array" ref="N32">IF(AND(I32&lt;&gt;"",J32&gt;0,K32="内容は変化しない作業",L32&gt;0,INDEX(C$12:C$41,L32)&lt;&gt;"",INDEX(D$12:D$41,L32)&lt;&gt;""),J32-INDEX(D$12:D$41,L32),"-")</f>
        <v>-</v>
      </c>
      <c r="O32" s="2"/>
    </row>
    <row r="33" spans="2:15" x14ac:dyDescent="0.4">
      <c r="B33" s="47">
        <v>22</v>
      </c>
      <c r="C33" s="54"/>
      <c r="D33" s="55"/>
      <c r="E33" s="32" t="str">
        <f t="shared" si="0"/>
        <v>-</v>
      </c>
      <c r="F33" s="65" t="str" cm="1">
        <f t="array" ref="F33">IF(E33="-","-",IF(AND(C33&lt;&gt;"",D33&gt;0,INDEX(K$12:K$41,E33)="内容は変化しない作業",AND(E33&lt;&gt;"-",E33&lt;&gt;""),INDEX(I$12:I$41,E33)&lt;&gt;"",INDEX(J$12:J$41,E33)&lt;&gt;""),INDEX(J$12:J$41,E33)-D33,"-"))</f>
        <v>-</v>
      </c>
      <c r="H33" s="47">
        <v>22</v>
      </c>
      <c r="I33" s="48"/>
      <c r="J33" s="49"/>
      <c r="K33" s="50"/>
      <c r="L33" s="46"/>
      <c r="N33" s="70" t="str" cm="1">
        <f t="array" ref="N33">IF(AND(I33&lt;&gt;"",J33&gt;0,K33="内容は変化しない作業",L33&gt;0,INDEX(C$12:C$41,L33)&lt;&gt;"",INDEX(D$12:D$41,L33)&lt;&gt;""),J33-INDEX(D$12:D$41,L33),"-")</f>
        <v>-</v>
      </c>
      <c r="O33" s="2"/>
    </row>
    <row r="34" spans="2:15" x14ac:dyDescent="0.4">
      <c r="B34" s="47">
        <v>23</v>
      </c>
      <c r="C34" s="54"/>
      <c r="D34" s="55"/>
      <c r="E34" s="32" t="str">
        <f t="shared" si="0"/>
        <v>-</v>
      </c>
      <c r="F34" s="65" t="str" cm="1">
        <f t="array" ref="F34">IF(E34="-","-",IF(AND(C34&lt;&gt;"",D34&gt;0,INDEX(K$12:K$41,E34)="内容は変化しない作業",AND(E34&lt;&gt;"-",E34&lt;&gt;""),INDEX(I$12:I$41,E34)&lt;&gt;"",INDEX(J$12:J$41,E34)&lt;&gt;""),INDEX(J$12:J$41,E34)-D34,"-"))</f>
        <v>-</v>
      </c>
      <c r="H34" s="47">
        <v>23</v>
      </c>
      <c r="I34" s="48"/>
      <c r="J34" s="49"/>
      <c r="K34" s="50"/>
      <c r="L34" s="46"/>
      <c r="N34" s="70" t="str" cm="1">
        <f t="array" ref="N34">IF(AND(I34&lt;&gt;"",J34&gt;0,K34="内容は変化しない作業",L34&gt;0,INDEX(C$12:C$41,L34)&lt;&gt;"",INDEX(D$12:D$41,L34)&lt;&gt;""),J34-INDEX(D$12:D$41,L34),"-")</f>
        <v>-</v>
      </c>
      <c r="O34" s="2"/>
    </row>
    <row r="35" spans="2:15" x14ac:dyDescent="0.4">
      <c r="B35" s="47">
        <v>24</v>
      </c>
      <c r="C35" s="54"/>
      <c r="D35" s="55"/>
      <c r="E35" s="32" t="str">
        <f t="shared" si="0"/>
        <v>-</v>
      </c>
      <c r="F35" s="65" t="str" cm="1">
        <f t="array" ref="F35">IF(E35="-","-",IF(AND(C35&lt;&gt;"",D35&gt;0,INDEX(K$12:K$41,E35)="内容は変化しない作業",AND(E35&lt;&gt;"-",E35&lt;&gt;""),INDEX(I$12:I$41,E35)&lt;&gt;"",INDEX(J$12:J$41,E35)&lt;&gt;""),INDEX(J$12:J$41,E35)-D35,"-"))</f>
        <v>-</v>
      </c>
      <c r="H35" s="47">
        <v>24</v>
      </c>
      <c r="I35" s="48"/>
      <c r="J35" s="49"/>
      <c r="K35" s="50"/>
      <c r="L35" s="46"/>
      <c r="N35" s="70" t="str" cm="1">
        <f t="array" ref="N35">IF(AND(I35&lt;&gt;"",J35&gt;0,K35="内容は変化しない作業",L35&gt;0,INDEX(C$12:C$41,L35)&lt;&gt;"",INDEX(D$12:D$41,L35)&lt;&gt;""),J35-INDEX(D$12:D$41,L35),"-")</f>
        <v>-</v>
      </c>
      <c r="O35" s="2"/>
    </row>
    <row r="36" spans="2:15" x14ac:dyDescent="0.4">
      <c r="B36" s="47">
        <v>25</v>
      </c>
      <c r="C36" s="54"/>
      <c r="D36" s="55"/>
      <c r="E36" s="32" t="str">
        <f t="shared" si="0"/>
        <v>-</v>
      </c>
      <c r="F36" s="65" t="str" cm="1">
        <f t="array" ref="F36">IF(E36="-","-",IF(AND(C36&lt;&gt;"",D36&gt;0,INDEX(K$12:K$41,E36)="内容は変化しない作業",AND(E36&lt;&gt;"-",E36&lt;&gt;""),INDEX(I$12:I$41,E36)&lt;&gt;"",INDEX(J$12:J$41,E36)&lt;&gt;""),INDEX(J$12:J$41,E36)-D36,"-"))</f>
        <v>-</v>
      </c>
      <c r="H36" s="47">
        <v>25</v>
      </c>
      <c r="I36" s="48"/>
      <c r="J36" s="49"/>
      <c r="K36" s="50"/>
      <c r="L36" s="46"/>
      <c r="N36" s="70" t="str" cm="1">
        <f t="array" ref="N36">IF(AND(I36&lt;&gt;"",J36&gt;0,K36="内容は変化しない作業",L36&gt;0,INDEX(C$12:C$41,L36)&lt;&gt;"",INDEX(D$12:D$41,L36)&lt;&gt;""),J36-INDEX(D$12:D$41,L36),"-")</f>
        <v>-</v>
      </c>
      <c r="O36" s="2"/>
    </row>
    <row r="37" spans="2:15" x14ac:dyDescent="0.4">
      <c r="B37" s="47">
        <v>26</v>
      </c>
      <c r="C37" s="54"/>
      <c r="D37" s="55"/>
      <c r="E37" s="32" t="str">
        <f t="shared" si="0"/>
        <v>-</v>
      </c>
      <c r="F37" s="65" t="str" cm="1">
        <f t="array" ref="F37">IF(E37="-","-",IF(AND(C37&lt;&gt;"",D37&gt;0,INDEX(K$12:K$41,E37)="内容は変化しない作業",AND(E37&lt;&gt;"-",E37&lt;&gt;""),INDEX(I$12:I$41,E37)&lt;&gt;"",INDEX(J$12:J$41,E37)&lt;&gt;""),INDEX(J$12:J$41,E37)-D37,"-"))</f>
        <v>-</v>
      </c>
      <c r="H37" s="47">
        <v>26</v>
      </c>
      <c r="I37" s="48"/>
      <c r="J37" s="49"/>
      <c r="K37" s="50"/>
      <c r="L37" s="46"/>
      <c r="N37" s="70" t="str" cm="1">
        <f t="array" ref="N37">IF(AND(I37&lt;&gt;"",J37&gt;0,K37="内容は変化しない作業",L37&gt;0,INDEX(C$12:C$41,L37)&lt;&gt;"",INDEX(D$12:D$41,L37)&lt;&gt;""),J37-INDEX(D$12:D$41,L37),"-")</f>
        <v>-</v>
      </c>
      <c r="O37" s="2"/>
    </row>
    <row r="38" spans="2:15" x14ac:dyDescent="0.4">
      <c r="B38" s="47">
        <v>27</v>
      </c>
      <c r="C38" s="54"/>
      <c r="D38" s="55"/>
      <c r="E38" s="32" t="str">
        <f t="shared" si="0"/>
        <v>-</v>
      </c>
      <c r="F38" s="65" t="str" cm="1">
        <f t="array" ref="F38">IF(E38="-","-",IF(AND(C38&lt;&gt;"",D38&gt;0,INDEX(K$12:K$41,E38)="内容は変化しない作業",AND(E38&lt;&gt;"-",E38&lt;&gt;""),INDEX(I$12:I$41,E38)&lt;&gt;"",INDEX(J$12:J$41,E38)&lt;&gt;""),INDEX(J$12:J$41,E38)-D38,"-"))</f>
        <v>-</v>
      </c>
      <c r="H38" s="47">
        <v>27</v>
      </c>
      <c r="I38" s="48"/>
      <c r="J38" s="49"/>
      <c r="K38" s="50"/>
      <c r="L38" s="46"/>
      <c r="N38" s="70" t="str" cm="1">
        <f t="array" ref="N38">IF(AND(I38&lt;&gt;"",J38&gt;0,K38="内容は変化しない作業",L38&gt;0,INDEX(C$12:C$41,L38)&lt;&gt;"",INDEX(D$12:D$41,L38)&lt;&gt;""),J38-INDEX(D$12:D$41,L38),"-")</f>
        <v>-</v>
      </c>
      <c r="O38" s="2"/>
    </row>
    <row r="39" spans="2:15" x14ac:dyDescent="0.4">
      <c r="B39" s="47">
        <v>28</v>
      </c>
      <c r="C39" s="54"/>
      <c r="D39" s="55"/>
      <c r="E39" s="32" t="str">
        <f t="shared" si="0"/>
        <v>-</v>
      </c>
      <c r="F39" s="65" t="str" cm="1">
        <f t="array" ref="F39">IF(E39="-","-",IF(AND(C39&lt;&gt;"",D39&gt;0,INDEX(K$12:K$41,E39)="内容は変化しない作業",AND(E39&lt;&gt;"-",E39&lt;&gt;""),INDEX(I$12:I$41,E39)&lt;&gt;"",INDEX(J$12:J$41,E39)&lt;&gt;""),INDEX(J$12:J$41,E39)-D39,"-"))</f>
        <v>-</v>
      </c>
      <c r="H39" s="47">
        <v>28</v>
      </c>
      <c r="I39" s="48"/>
      <c r="J39" s="49"/>
      <c r="K39" s="50"/>
      <c r="L39" s="46"/>
      <c r="N39" s="70" t="str" cm="1">
        <f t="array" ref="N39">IF(AND(I39&lt;&gt;"",J39&gt;0,K39="内容は変化しない作業",L39&gt;0,INDEX(C$12:C$41,L39)&lt;&gt;"",INDEX(D$12:D$41,L39)&lt;&gt;""),J39-INDEX(D$12:D$41,L39),"-")</f>
        <v>-</v>
      </c>
      <c r="O39" s="2"/>
    </row>
    <row r="40" spans="2:15" x14ac:dyDescent="0.4">
      <c r="B40" s="47">
        <v>29</v>
      </c>
      <c r="C40" s="54"/>
      <c r="D40" s="55"/>
      <c r="E40" s="32" t="str">
        <f t="shared" si="0"/>
        <v>-</v>
      </c>
      <c r="F40" s="65" t="str" cm="1">
        <f t="array" ref="F40">IF(E40="-","-",IF(AND(C40&lt;&gt;"",D40&gt;0,INDEX(K$12:K$41,E40)="内容は変化しない作業",AND(E40&lt;&gt;"-",E40&lt;&gt;""),INDEX(I$12:I$41,E40)&lt;&gt;"",INDEX(J$12:J$41,E40)&lt;&gt;""),INDEX(J$12:J$41,E40)-D40,"-"))</f>
        <v>-</v>
      </c>
      <c r="H40" s="47">
        <v>29</v>
      </c>
      <c r="I40" s="48"/>
      <c r="J40" s="49"/>
      <c r="K40" s="50"/>
      <c r="L40" s="46"/>
      <c r="N40" s="70" t="str" cm="1">
        <f t="array" ref="N40">IF(AND(I40&lt;&gt;"",J40&gt;0,K40="内容は変化しない作業",L40&gt;0,INDEX(C$12:C$41,L40)&lt;&gt;"",INDEX(D$12:D$41,L40)&lt;&gt;""),J40-INDEX(D$12:D$41,L40),"-")</f>
        <v>-</v>
      </c>
      <c r="O40" s="2"/>
    </row>
    <row r="41" spans="2:15" ht="19.5" thickBot="1" x14ac:dyDescent="0.45">
      <c r="B41" s="47">
        <v>30</v>
      </c>
      <c r="C41" s="56"/>
      <c r="D41" s="57"/>
      <c r="E41" s="32" t="str">
        <f t="shared" si="0"/>
        <v>-</v>
      </c>
      <c r="F41" s="65" t="str" cm="1">
        <f t="array" ref="F41">IF(E41="-","-",IF(AND(C41&lt;&gt;"",D41&gt;0,INDEX(K$12:K$41,E41)="内容は変化しない作業",AND(E41&lt;&gt;"-",E41&lt;&gt;""),INDEX(I$12:I$41,E41)&lt;&gt;"",INDEX(J$12:J$41,E41)&lt;&gt;""),INDEX(J$12:J$41,E41)-D41,"-"))</f>
        <v>-</v>
      </c>
      <c r="H41" s="47">
        <v>30</v>
      </c>
      <c r="I41" s="58"/>
      <c r="J41" s="59"/>
      <c r="K41" s="60"/>
      <c r="L41" s="61"/>
      <c r="N41" s="70" t="str" cm="1">
        <f t="array" ref="N41">IF(AND(I41&lt;&gt;"",J41&gt;0,K41="内容は変化しない作業",L41&gt;0,INDEX(C$12:C$41,L41)&lt;&gt;"",INDEX(D$12:D$41,L41)&lt;&gt;""),J41-INDEX(D$12:D$41,L41),"-")</f>
        <v>-</v>
      </c>
      <c r="O41" s="2"/>
    </row>
    <row r="42" spans="2:15" x14ac:dyDescent="0.4">
      <c r="B42" s="69"/>
      <c r="C42" s="69"/>
      <c r="D42" s="69"/>
      <c r="E42" s="69"/>
      <c r="F42" s="69"/>
      <c r="G42" s="69"/>
      <c r="H42" s="69"/>
      <c r="I42" s="69"/>
      <c r="J42" s="69"/>
      <c r="K42" s="69"/>
      <c r="L42" s="69"/>
      <c r="M42" s="69"/>
      <c r="N42" s="69"/>
    </row>
    <row r="43" spans="2:15" x14ac:dyDescent="0.4">
      <c r="D43" s="69"/>
      <c r="E43" s="69"/>
      <c r="F43" s="69"/>
      <c r="J43" s="33"/>
      <c r="N43" s="68"/>
    </row>
  </sheetData>
  <sheetProtection algorithmName="SHA-512" hashValue="KltGWE009XyN21HmxCZECskK3XCMYGDsqDwmjnb7wXdA2tsA7sSz+HjXpIRvt4tOCZFufuL+B47lUGaZ5kgKWg==" saltValue="MYdXO6w5jMIUW9OTpTVWWw==" spinCount="100000" sheet="1" objects="1" scenarios="1"/>
  <phoneticPr fontId="1"/>
  <conditionalFormatting sqref="B12:D41">
    <cfRule type="expression" dxfId="435" priority="11">
      <formula>AND($C12&lt;&gt;"",$D12&lt;&gt;"",$E12="-")</formula>
    </cfRule>
  </conditionalFormatting>
  <conditionalFormatting sqref="C12:D41">
    <cfRule type="expression" dxfId="434" priority="5">
      <formula>$D12=""</formula>
    </cfRule>
    <cfRule type="expression" dxfId="433" priority="6">
      <formula>$C12=""</formula>
    </cfRule>
  </conditionalFormatting>
  <conditionalFormatting sqref="H12:H41">
    <cfRule type="expression" dxfId="432" priority="2">
      <formula>OR($I12="",$J12="")</formula>
    </cfRule>
  </conditionalFormatting>
  <conditionalFormatting sqref="H12:K41">
    <cfRule type="expression" dxfId="431" priority="8">
      <formula>OR($K12="新たに追加される作業",AND($K12="内容は変化しない作業",$I12&lt;&gt;"",$J12&lt;&gt;"",$L12&lt;&gt;"",$N12="-"),AND($I12&lt;&gt;"",$J12&lt;&gt;"",$K13&lt;&gt;"",$N12="-"))</formula>
    </cfRule>
  </conditionalFormatting>
  <conditionalFormatting sqref="I12:K41">
    <cfRule type="expression" dxfId="430" priority="3">
      <formula>$J12=""</formula>
    </cfRule>
    <cfRule type="expression" dxfId="429" priority="4">
      <formula>$I12=""</formula>
    </cfRule>
  </conditionalFormatting>
  <conditionalFormatting sqref="L12:L41">
    <cfRule type="expression" dxfId="428" priority="1">
      <formula>AND(N12="-",L12&lt;&gt;"")</formula>
    </cfRule>
    <cfRule type="expression" dxfId="427" priority="9">
      <formula>AND(L12&lt;&gt;"",K12="内容は変化しない作業",N12&lt;&gt;"-")</formula>
    </cfRule>
    <cfRule type="expression" dxfId="426" priority="10">
      <formula>K12="内容は変化しない作業"</formula>
    </cfRule>
  </conditionalFormatting>
  <dataValidations count="3">
    <dataValidation type="list" allowBlank="1" showInputMessage="1" showErrorMessage="1" sqref="K12:K41" xr:uid="{852209EA-AFCC-4B09-AF80-1874C90FB1F7}">
      <formula1>$P$12:$P$14</formula1>
    </dataValidation>
    <dataValidation type="whole" operator="greaterThanOrEqual" allowBlank="1" showInputMessage="1" showErrorMessage="1" sqref="D12:D41 J12:J41" xr:uid="{2D945BBD-5B84-4C6D-AF5E-FD976487E882}">
      <formula1>1</formula1>
    </dataValidation>
    <dataValidation type="whole" allowBlank="1" showInputMessage="1" showErrorMessage="1" sqref="L12:L41"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codeName="Sheet3">
    <tabColor theme="8" tint="0.79998168889431442"/>
  </sheetPr>
  <dimension ref="A1:X93"/>
  <sheetViews>
    <sheetView showGridLines="0" zoomScale="85" zoomScaleNormal="85" workbookViewId="0">
      <selection activeCell="S8" sqref="S8"/>
    </sheetView>
  </sheetViews>
  <sheetFormatPr defaultRowHeight="18.75" outlineLevelRow="1" x14ac:dyDescent="0.4"/>
  <cols>
    <col min="1" max="1" width="1.625" customWidth="1"/>
    <col min="2" max="2" width="1.125" customWidth="1"/>
    <col min="3" max="3" width="18.625" customWidth="1"/>
    <col min="4" max="4" width="1.125" customWidth="1"/>
    <col min="5" max="5" width="2.5" customWidth="1"/>
    <col min="6" max="6" width="1.125" customWidth="1"/>
    <col min="7" max="7" width="18.625" customWidth="1"/>
    <col min="8" max="8" width="1.125" customWidth="1"/>
    <col min="9" max="9" width="2.5" customWidth="1"/>
    <col min="10" max="10" width="1.125" customWidth="1"/>
    <col min="11" max="11" width="18.625" customWidth="1"/>
    <col min="12" max="12" width="1.125" customWidth="1"/>
    <col min="13" max="13" width="2.5" customWidth="1"/>
    <col min="14" max="14" width="1.125" customWidth="1"/>
    <col min="15" max="15" width="18.625" customWidth="1"/>
    <col min="16" max="16" width="1.125" customWidth="1"/>
    <col min="17" max="17" width="2.5" customWidth="1"/>
    <col min="18" max="18" width="1.125" customWidth="1"/>
    <col min="19" max="19" width="18.625" customWidth="1"/>
    <col min="20" max="20" width="1.125" customWidth="1"/>
    <col min="21" max="21" width="2.5" customWidth="1"/>
    <col min="22" max="22" width="2.125" customWidth="1"/>
    <col min="23" max="23" width="4.625" customWidth="1"/>
    <col min="24" max="24" width="13.5" style="94" customWidth="1"/>
  </cols>
  <sheetData>
    <row r="1" spans="2:24" ht="24" customHeight="1" thickBot="1" x14ac:dyDescent="0.45">
      <c r="B1" s="119"/>
      <c r="C1" s="117" t="s">
        <v>40</v>
      </c>
      <c r="D1" s="120"/>
      <c r="E1" s="120"/>
      <c r="F1" s="120"/>
      <c r="G1" s="120"/>
      <c r="H1" s="120"/>
      <c r="I1" s="120"/>
      <c r="J1" s="120"/>
      <c r="K1" s="120"/>
      <c r="L1" s="120"/>
      <c r="M1" s="120"/>
      <c r="N1" s="121"/>
      <c r="O1" s="121"/>
      <c r="P1" s="121"/>
      <c r="Q1" s="121"/>
      <c r="R1" s="121"/>
      <c r="S1" s="121"/>
      <c r="T1" s="121"/>
      <c r="U1" s="121"/>
      <c r="V1" s="121"/>
      <c r="W1" s="121"/>
      <c r="X1" s="121"/>
    </row>
    <row r="2" spans="2:24" ht="20.25" thickTop="1" thickBot="1" x14ac:dyDescent="0.45">
      <c r="C2" t="s">
        <v>46</v>
      </c>
    </row>
    <row r="3" spans="2:24" ht="18" customHeight="1" thickBot="1" x14ac:dyDescent="0.45">
      <c r="O3" s="141" t="s">
        <v>19</v>
      </c>
      <c r="P3" s="141"/>
      <c r="Q3" s="141"/>
      <c r="R3" s="142"/>
      <c r="S3" s="6">
        <f>'計画変更別紙3　省力化計算シート'!L4</f>
        <v>0</v>
      </c>
    </row>
    <row r="4" spans="2:24" ht="6" customHeight="1" x14ac:dyDescent="0.4">
      <c r="S4" s="62"/>
    </row>
    <row r="5" spans="2:24" x14ac:dyDescent="0.4">
      <c r="B5" s="9"/>
      <c r="C5" s="8" t="s">
        <v>20</v>
      </c>
      <c r="D5" s="9"/>
      <c r="E5" s="9"/>
      <c r="F5" s="9"/>
      <c r="G5" s="8"/>
      <c r="H5" s="9"/>
      <c r="I5" s="9"/>
      <c r="J5" s="9"/>
      <c r="K5" s="8"/>
      <c r="L5" s="9"/>
      <c r="M5" s="9"/>
      <c r="N5" s="9"/>
      <c r="O5" s="143" t="s">
        <v>21</v>
      </c>
      <c r="P5" s="144"/>
      <c r="Q5" s="144"/>
      <c r="R5" s="72"/>
      <c r="S5" s="73">
        <f>'計画変更別紙3　省力化計算シート'!D4</f>
        <v>0</v>
      </c>
      <c r="T5" s="145" t="s">
        <v>1</v>
      </c>
      <c r="U5" s="146"/>
      <c r="V5" s="74"/>
      <c r="W5" s="74"/>
    </row>
    <row r="6" spans="2:24" ht="7.5" customHeight="1" x14ac:dyDescent="0.4">
      <c r="C6" s="75"/>
      <c r="G6" s="75"/>
      <c r="K6" s="75"/>
      <c r="O6" s="75"/>
      <c r="S6" s="75"/>
    </row>
    <row r="7" spans="2:24" ht="7.5" customHeight="1" thickBot="1" x14ac:dyDescent="0.45">
      <c r="B7" s="76"/>
      <c r="C7" s="77"/>
      <c r="D7" s="77"/>
      <c r="E7" s="77"/>
      <c r="F7" s="77"/>
      <c r="G7" s="77"/>
      <c r="H7" s="77"/>
      <c r="I7" s="77"/>
      <c r="J7" s="77"/>
      <c r="K7" s="77"/>
      <c r="L7" s="77"/>
      <c r="M7" s="77"/>
      <c r="N7" s="77"/>
      <c r="O7" s="77"/>
      <c r="P7" s="77"/>
      <c r="Q7" s="77"/>
      <c r="R7" s="77"/>
      <c r="S7" s="77"/>
      <c r="T7" s="77"/>
      <c r="U7" s="78"/>
    </row>
    <row r="8" spans="2:24" ht="18" customHeight="1" x14ac:dyDescent="0.4">
      <c r="B8" s="79"/>
      <c r="C8" s="80">
        <f>'計画変更別紙3　省力化計算シート'!C12</f>
        <v>0</v>
      </c>
      <c r="E8" s="147" t="s">
        <v>22</v>
      </c>
      <c r="G8" s="80">
        <f>'計画変更別紙3　省力化計算シート'!C13</f>
        <v>0</v>
      </c>
      <c r="I8" s="147" t="s">
        <v>22</v>
      </c>
      <c r="K8" s="80">
        <f>'計画変更別紙3　省力化計算シート'!C14</f>
        <v>0</v>
      </c>
      <c r="M8" s="147" t="s">
        <v>22</v>
      </c>
      <c r="O8" s="80">
        <f>'計画変更別紙3　省力化計算シート'!C15</f>
        <v>0</v>
      </c>
      <c r="Q8" s="147" t="s">
        <v>22</v>
      </c>
      <c r="S8" s="80">
        <f>'計画変更別紙3　省力化計算シート'!C16</f>
        <v>0</v>
      </c>
      <c r="U8" s="148" t="s">
        <v>22</v>
      </c>
      <c r="X8" s="149" t="s">
        <v>23</v>
      </c>
    </row>
    <row r="9" spans="2:24" ht="18" customHeight="1" thickBot="1" x14ac:dyDescent="0.45">
      <c r="B9" s="79"/>
      <c r="C9" s="81" t="str">
        <f>IF('計画変更別紙3　省力化計算シート'!D12="","",IF(OR('計画変更別紙3　省力化計算シート'!F12="-",'計画変更別紙3　省力化計算シート'!F12=0),'計画変更別紙3　省力化計算シート'!D12&amp;"分",'計画変更別紙3　省力化計算シート'!D12&amp;"分"&amp;"　(→"&amp;'計画変更別紙3　省力化計算シート'!D12+'計画変更別紙3　省力化計算シート'!F12&amp;"分）"))</f>
        <v/>
      </c>
      <c r="E9" s="147"/>
      <c r="G9" s="81" t="str">
        <f>IF('計画変更別紙3　省力化計算シート'!D13="","",IF(OR('計画変更別紙3　省力化計算シート'!F13="-",'計画変更別紙3　省力化計算シート'!F13=0),'計画変更別紙3　省力化計算シート'!D13&amp;"分",'計画変更別紙3　省力化計算シート'!D13&amp;"分"&amp;"　(→"&amp;'計画変更別紙3　省力化計算シート'!D13+'計画変更別紙3　省力化計算シート'!F13&amp;"分）"))</f>
        <v/>
      </c>
      <c r="I9" s="147"/>
      <c r="K9" s="81" t="str">
        <f>IF('計画変更別紙3　省力化計算シート'!D14="","",IF(OR('計画変更別紙3　省力化計算シート'!F14="-",'計画変更別紙3　省力化計算シート'!F14=0),'計画変更別紙3　省力化計算シート'!D14&amp;"分",'計画変更別紙3　省力化計算シート'!D14&amp;"分"&amp;"　(→"&amp;'計画変更別紙3　省力化計算シート'!D14+'計画変更別紙3　省力化計算シート'!F14&amp;"分）"))</f>
        <v/>
      </c>
      <c r="M9" s="147"/>
      <c r="O9" s="81" t="str">
        <f>IF('計画変更別紙3　省力化計算シート'!D15="","",IF(OR('計画変更別紙3　省力化計算シート'!F15="-",'計画変更別紙3　省力化計算シート'!F15=0),'計画変更別紙3　省力化計算シート'!D15&amp;"分",'計画変更別紙3　省力化計算シート'!D15&amp;"分"&amp;"　(→"&amp;'計画変更別紙3　省力化計算シート'!D15+'計画変更別紙3　省力化計算シート'!F15&amp;"分）"))</f>
        <v/>
      </c>
      <c r="Q9" s="147"/>
      <c r="S9" s="81" t="str">
        <f>IF('計画変更別紙3　省力化計算シート'!D16="","",IF(OR('計画変更別紙3　省力化計算シート'!F16="-",'計画変更別紙3　省力化計算シート'!F16=0),'計画変更別紙3　省力化計算シート'!D16&amp;"分",'計画変更別紙3　省力化計算シート'!D16&amp;"分"&amp;"　(→"&amp;'計画変更別紙3　省力化計算シート'!D16+'計画変更別紙3　省力化計算シート'!F16&amp;"分）"))</f>
        <v/>
      </c>
      <c r="U9" s="148"/>
      <c r="X9" s="150"/>
    </row>
    <row r="10" spans="2:24" ht="15" customHeight="1" x14ac:dyDescent="0.4">
      <c r="B10" s="79"/>
      <c r="C10" s="155"/>
      <c r="G10" s="155"/>
      <c r="K10" s="155"/>
      <c r="O10" s="155"/>
      <c r="S10" s="155"/>
      <c r="U10" s="82"/>
      <c r="X10" s="95"/>
    </row>
    <row r="11" spans="2:24" ht="15" customHeight="1" x14ac:dyDescent="0.4">
      <c r="B11" s="79"/>
      <c r="C11" s="155"/>
      <c r="G11" s="155"/>
      <c r="K11" s="155"/>
      <c r="O11" s="155"/>
      <c r="S11" s="155"/>
      <c r="U11" s="82"/>
      <c r="X11" s="96" t="s">
        <v>24</v>
      </c>
    </row>
    <row r="12" spans="2:24" ht="7.5" customHeight="1" x14ac:dyDescent="0.4">
      <c r="B12" s="83"/>
      <c r="C12" s="63"/>
      <c r="D12" s="63"/>
      <c r="E12" s="63"/>
      <c r="F12" s="63"/>
      <c r="G12" s="63"/>
      <c r="H12" s="63"/>
      <c r="I12" s="63"/>
      <c r="J12" s="63"/>
      <c r="K12" s="63"/>
      <c r="L12" s="63"/>
      <c r="M12" s="63"/>
      <c r="N12" s="63"/>
      <c r="O12" s="63"/>
      <c r="P12" s="63"/>
      <c r="Q12" s="63"/>
      <c r="R12" s="63"/>
      <c r="S12" s="63"/>
      <c r="T12" s="63"/>
      <c r="U12" s="84"/>
      <c r="X12" s="97"/>
    </row>
    <row r="13" spans="2:24" ht="7.5" customHeight="1" x14ac:dyDescent="0.4">
      <c r="X13" s="97"/>
    </row>
    <row r="14" spans="2:24" ht="7.5" customHeight="1" thickBot="1" x14ac:dyDescent="0.45">
      <c r="B14" s="85"/>
      <c r="C14" s="77"/>
      <c r="D14" s="77"/>
      <c r="E14" s="77"/>
      <c r="F14" s="77"/>
      <c r="G14" s="77"/>
      <c r="H14" s="77"/>
      <c r="I14" s="77"/>
      <c r="J14" s="77"/>
      <c r="K14" s="77"/>
      <c r="L14" s="77"/>
      <c r="M14" s="77"/>
      <c r="N14" s="77"/>
      <c r="O14" s="77"/>
      <c r="P14" s="77"/>
      <c r="Q14" s="77"/>
      <c r="R14" s="77"/>
      <c r="S14" s="77"/>
      <c r="T14" s="77"/>
      <c r="U14" s="78"/>
      <c r="X14" s="97"/>
    </row>
    <row r="15" spans="2:24" ht="18" customHeight="1" x14ac:dyDescent="0.4">
      <c r="B15" s="86"/>
      <c r="C15" s="80">
        <f>'計画変更別紙3　省力化計算シート'!C17</f>
        <v>0</v>
      </c>
      <c r="E15" s="147" t="s">
        <v>22</v>
      </c>
      <c r="G15" s="80">
        <f>'計画変更別紙3　省力化計算シート'!C18</f>
        <v>0</v>
      </c>
      <c r="I15" s="147" t="s">
        <v>22</v>
      </c>
      <c r="K15" s="80">
        <f>'計画変更別紙3　省力化計算シート'!C19</f>
        <v>0</v>
      </c>
      <c r="M15" s="147" t="s">
        <v>22</v>
      </c>
      <c r="O15" s="80">
        <f>'計画変更別紙3　省力化計算シート'!C20</f>
        <v>0</v>
      </c>
      <c r="Q15" s="147" t="s">
        <v>22</v>
      </c>
      <c r="S15" s="80">
        <f>'計画変更別紙3　省力化計算シート'!C21</f>
        <v>0</v>
      </c>
      <c r="U15" s="148" t="s">
        <v>22</v>
      </c>
      <c r="X15" s="137" t="s">
        <v>25</v>
      </c>
    </row>
    <row r="16" spans="2:24" ht="18" customHeight="1" thickBot="1" x14ac:dyDescent="0.45">
      <c r="B16" s="86"/>
      <c r="C16" s="81" t="str">
        <f>IF('計画変更別紙3　省力化計算シート'!D17="","",IF(OR('計画変更別紙3　省力化計算シート'!F17="-",'計画変更別紙3　省力化計算シート'!F17=0),'計画変更別紙3　省力化計算シート'!D17&amp;"分",'計画変更別紙3　省力化計算シート'!D17&amp;"分"&amp;"　(→"&amp;'計画変更別紙3　省力化計算シート'!D17+'計画変更別紙3　省力化計算シート'!F17&amp;"分）"))</f>
        <v/>
      </c>
      <c r="E16" s="147"/>
      <c r="G16" s="81" t="str">
        <f>IF('計画変更別紙3　省力化計算シート'!D18="","",IF(OR('計画変更別紙3　省力化計算シート'!F18="-",'計画変更別紙3　省力化計算シート'!F18=0),'計画変更別紙3　省力化計算シート'!D18&amp;"分",'計画変更別紙3　省力化計算シート'!D18&amp;"分"&amp;"　(→"&amp;'計画変更別紙3　省力化計算シート'!D18+'計画変更別紙3　省力化計算シート'!F18&amp;"分）"))</f>
        <v/>
      </c>
      <c r="I16" s="147"/>
      <c r="K16" s="81" t="str">
        <f>IF('計画変更別紙3　省力化計算シート'!D19="","",IF(OR('計画変更別紙3　省力化計算シート'!F19="-",'計画変更別紙3　省力化計算シート'!F19=0),'計画変更別紙3　省力化計算シート'!D19&amp;"分",'計画変更別紙3　省力化計算シート'!D19&amp;"分"&amp;"　(→"&amp;'計画変更別紙3　省力化計算シート'!D19+'計画変更別紙3　省力化計算シート'!F19&amp;"分）"))</f>
        <v/>
      </c>
      <c r="M16" s="147"/>
      <c r="O16" s="81" t="str">
        <f>IF('計画変更別紙3　省力化計算シート'!D20="","",IF(OR('計画変更別紙3　省力化計算シート'!F20="-",'計画変更別紙3　省力化計算シート'!F20=0),'計画変更別紙3　省力化計算シート'!D20&amp;"分",'計画変更別紙3　省力化計算シート'!D20&amp;"分"&amp;"　(→"&amp;'計画変更別紙3　省力化計算シート'!D20+'計画変更別紙3　省力化計算シート'!F20&amp;"分）"))</f>
        <v/>
      </c>
      <c r="Q16" s="147"/>
      <c r="S16" s="81" t="str">
        <f>IF('計画変更別紙3　省力化計算シート'!D21="","",IF(OR('計画変更別紙3　省力化計算シート'!F21="-",'計画変更別紙3　省力化計算シート'!F21=0),'計画変更別紙3　省力化計算シート'!D21&amp;"分",'計画変更別紙3　省力化計算シート'!D21&amp;"分"&amp;"　(→"&amp;'計画変更別紙3　省力化計算シート'!D21+'計画変更別紙3　省力化計算シート'!F21&amp;"分）"))</f>
        <v/>
      </c>
      <c r="U16" s="148"/>
      <c r="X16" s="138"/>
    </row>
    <row r="17" spans="2:24" ht="15" customHeight="1" x14ac:dyDescent="0.4">
      <c r="B17" s="86"/>
      <c r="C17" s="155"/>
      <c r="G17" s="155"/>
      <c r="K17" s="155"/>
      <c r="O17" s="155"/>
      <c r="S17" s="155"/>
      <c r="U17" s="82"/>
      <c r="X17" s="151" t="s">
        <v>26</v>
      </c>
    </row>
    <row r="18" spans="2:24" ht="15" customHeight="1" x14ac:dyDescent="0.4">
      <c r="B18" s="86"/>
      <c r="C18" s="155"/>
      <c r="G18" s="155"/>
      <c r="K18" s="155"/>
      <c r="O18" s="155"/>
      <c r="S18" s="155"/>
      <c r="U18" s="82"/>
      <c r="X18" s="152"/>
    </row>
    <row r="19" spans="2:24" ht="7.5" customHeight="1" x14ac:dyDescent="0.4">
      <c r="B19" s="87"/>
      <c r="C19" s="63"/>
      <c r="D19" s="63"/>
      <c r="E19" s="63"/>
      <c r="F19" s="63"/>
      <c r="G19" s="63"/>
      <c r="H19" s="63"/>
      <c r="I19" s="63"/>
      <c r="J19" s="63"/>
      <c r="K19" s="63"/>
      <c r="L19" s="63"/>
      <c r="M19" s="63"/>
      <c r="N19" s="63"/>
      <c r="O19" s="63"/>
      <c r="P19" s="63"/>
      <c r="Q19" s="63"/>
      <c r="R19" s="63"/>
      <c r="S19" s="63"/>
      <c r="T19" s="63"/>
      <c r="U19" s="84"/>
    </row>
    <row r="20" spans="2:24" ht="7.5" customHeight="1" x14ac:dyDescent="0.4"/>
    <row r="21" spans="2:24" ht="7.5" customHeight="1" thickBot="1" x14ac:dyDescent="0.45">
      <c r="B21" s="85"/>
      <c r="C21" s="77"/>
      <c r="D21" s="77"/>
      <c r="E21" s="77"/>
      <c r="F21" s="77"/>
      <c r="G21" s="77"/>
      <c r="H21" s="77"/>
      <c r="I21" s="77"/>
      <c r="J21" s="77"/>
      <c r="K21" s="77"/>
      <c r="L21" s="77"/>
      <c r="M21" s="77"/>
      <c r="N21" s="77"/>
      <c r="O21" s="77"/>
      <c r="P21" s="77"/>
      <c r="Q21" s="77"/>
      <c r="R21" s="77"/>
      <c r="S21" s="77"/>
      <c r="T21" s="77"/>
      <c r="U21" s="78"/>
    </row>
    <row r="22" spans="2:24" ht="18" customHeight="1" x14ac:dyDescent="0.4">
      <c r="B22" s="86"/>
      <c r="C22" s="80">
        <f>'計画変更別紙3　省力化計算シート'!C22</f>
        <v>0</v>
      </c>
      <c r="E22" s="147" t="s">
        <v>22</v>
      </c>
      <c r="G22" s="80">
        <f>'計画変更別紙3　省力化計算シート'!C23</f>
        <v>0</v>
      </c>
      <c r="I22" s="147" t="s">
        <v>22</v>
      </c>
      <c r="K22" s="80">
        <f>'計画変更別紙3　省力化計算シート'!C24</f>
        <v>0</v>
      </c>
      <c r="M22" s="147" t="s">
        <v>22</v>
      </c>
      <c r="O22" s="80">
        <f>'計画変更別紙3　省力化計算シート'!C25</f>
        <v>0</v>
      </c>
      <c r="Q22" s="147" t="s">
        <v>22</v>
      </c>
      <c r="S22" s="80">
        <f>'計画変更別紙3　省力化計算シート'!C26</f>
        <v>0</v>
      </c>
      <c r="U22" s="148" t="s">
        <v>22</v>
      </c>
    </row>
    <row r="23" spans="2:24" ht="18" customHeight="1" thickBot="1" x14ac:dyDescent="0.45">
      <c r="B23" s="86"/>
      <c r="C23" s="81" t="str">
        <f>IF('計画変更別紙3　省力化計算シート'!D22="","",IF(OR('計画変更別紙3　省力化計算シート'!F22="-",'計画変更別紙3　省力化計算シート'!F22=0),'計画変更別紙3　省力化計算シート'!D22&amp;"分",'計画変更別紙3　省力化計算シート'!D22&amp;"分"&amp;"　(→"&amp;'計画変更別紙3　省力化計算シート'!D22+'計画変更別紙3　省力化計算シート'!F22&amp;"分）"))</f>
        <v/>
      </c>
      <c r="E23" s="147"/>
      <c r="G23" s="81" t="str">
        <f>IF('計画変更別紙3　省力化計算シート'!D23="","",IF(OR('計画変更別紙3　省力化計算シート'!F23="-",'計画変更別紙3　省力化計算シート'!F23=0),'計画変更別紙3　省力化計算シート'!D23&amp;"分",'計画変更別紙3　省力化計算シート'!D23&amp;"分"&amp;"　(→"&amp;'計画変更別紙3　省力化計算シート'!D23+'計画変更別紙3　省力化計算シート'!F23&amp;"分）"))</f>
        <v/>
      </c>
      <c r="I23" s="147"/>
      <c r="K23" s="81" t="str">
        <f>IF('計画変更別紙3　省力化計算シート'!D24="","",IF(OR('計画変更別紙3　省力化計算シート'!F24="-",'計画変更別紙3　省力化計算シート'!F24=0),'計画変更別紙3　省力化計算シート'!D24&amp;"分",'計画変更別紙3　省力化計算シート'!D24&amp;"分"&amp;"　(→"&amp;'計画変更別紙3　省力化計算シート'!D24+'計画変更別紙3　省力化計算シート'!F24&amp;"分）"))</f>
        <v/>
      </c>
      <c r="M23" s="147"/>
      <c r="O23" s="81" t="str">
        <f>IF('計画変更別紙3　省力化計算シート'!D25="","",IF(OR('計画変更別紙3　省力化計算シート'!F25="-",'計画変更別紙3　省力化計算シート'!F25=0),'計画変更別紙3　省力化計算シート'!D25&amp;"分",'計画変更別紙3　省力化計算シート'!D25&amp;"分"&amp;"　(→"&amp;'計画変更別紙3　省力化計算シート'!D25+'計画変更別紙3　省力化計算シート'!F25&amp;"分）"))</f>
        <v/>
      </c>
      <c r="Q23" s="147"/>
      <c r="S23" s="81" t="str">
        <f>IF('計画変更別紙3　省力化計算シート'!D26="","",IF(OR('計画変更別紙3　省力化計算シート'!F26="-",'計画変更別紙3　省力化計算シート'!F26=0),'計画変更別紙3　省力化計算シート'!D26&amp;"分",'計画変更別紙3　省力化計算シート'!D26&amp;"分"&amp;"　(→"&amp;'計画変更別紙3　省力化計算シート'!D26+'計画変更別紙3　省力化計算シート'!F26&amp;"分）"))</f>
        <v/>
      </c>
      <c r="U23" s="148"/>
    </row>
    <row r="24" spans="2:24" ht="15" customHeight="1" x14ac:dyDescent="0.4">
      <c r="B24" s="86"/>
      <c r="C24" s="155"/>
      <c r="G24" s="155"/>
      <c r="K24" s="155"/>
      <c r="O24" s="155"/>
      <c r="S24" s="155"/>
      <c r="U24" s="82"/>
    </row>
    <row r="25" spans="2:24" ht="15" customHeight="1" x14ac:dyDescent="0.4">
      <c r="B25" s="86"/>
      <c r="C25" s="155"/>
      <c r="G25" s="155"/>
      <c r="K25" s="155"/>
      <c r="O25" s="155"/>
      <c r="S25" s="155"/>
      <c r="U25" s="82"/>
    </row>
    <row r="26" spans="2:24" ht="7.5" customHeight="1" x14ac:dyDescent="0.4">
      <c r="B26" s="87"/>
      <c r="C26" s="63"/>
      <c r="D26" s="63"/>
      <c r="E26" s="63"/>
      <c r="F26" s="63"/>
      <c r="G26" s="63"/>
      <c r="H26" s="63"/>
      <c r="I26" s="63"/>
      <c r="J26" s="63"/>
      <c r="K26" s="63"/>
      <c r="L26" s="63"/>
      <c r="M26" s="63"/>
      <c r="N26" s="63"/>
      <c r="O26" s="63"/>
      <c r="P26" s="63"/>
      <c r="Q26" s="63"/>
      <c r="R26" s="63"/>
      <c r="S26" s="63"/>
      <c r="T26" s="63"/>
      <c r="U26" s="84"/>
    </row>
    <row r="27" spans="2:24" ht="7.5" customHeight="1" x14ac:dyDescent="0.4"/>
    <row r="28" spans="2:24" ht="7.5" hidden="1" customHeight="1" outlineLevel="1" thickBot="1" x14ac:dyDescent="0.45">
      <c r="B28" s="85"/>
      <c r="C28" s="77"/>
      <c r="D28" s="77"/>
      <c r="E28" s="77"/>
      <c r="F28" s="77"/>
      <c r="G28" s="77"/>
      <c r="H28" s="77"/>
      <c r="I28" s="77"/>
      <c r="J28" s="77"/>
      <c r="K28" s="77"/>
      <c r="L28" s="77"/>
      <c r="M28" s="77"/>
      <c r="N28" s="77"/>
      <c r="O28" s="77"/>
      <c r="P28" s="77"/>
      <c r="Q28" s="77"/>
      <c r="R28" s="77"/>
      <c r="S28" s="77"/>
      <c r="T28" s="77"/>
      <c r="U28" s="78"/>
    </row>
    <row r="29" spans="2:24" ht="18.75" hidden="1" customHeight="1" outlineLevel="1" x14ac:dyDescent="0.4">
      <c r="B29" s="86"/>
      <c r="C29" s="80">
        <f>'計画変更別紙3　省力化計算シート'!C27</f>
        <v>0</v>
      </c>
      <c r="E29" s="147" t="s">
        <v>22</v>
      </c>
      <c r="G29" s="80">
        <f>'計画変更別紙3　省力化計算シート'!C28</f>
        <v>0</v>
      </c>
      <c r="I29" s="147" t="s">
        <v>22</v>
      </c>
      <c r="K29" s="80">
        <f>'計画変更別紙3　省力化計算シート'!C29</f>
        <v>0</v>
      </c>
      <c r="M29" s="147" t="s">
        <v>22</v>
      </c>
      <c r="O29" s="80">
        <f>'計画変更別紙3　省力化計算シート'!C30</f>
        <v>0</v>
      </c>
      <c r="Q29" s="147" t="s">
        <v>22</v>
      </c>
      <c r="S29" s="80">
        <f>'計画変更別紙3　省力化計算シート'!C31</f>
        <v>0</v>
      </c>
      <c r="U29" s="148" t="s">
        <v>22</v>
      </c>
    </row>
    <row r="30" spans="2:24" ht="18.75" hidden="1" customHeight="1" outlineLevel="1" thickBot="1" x14ac:dyDescent="0.45">
      <c r="B30" s="86"/>
      <c r="C30" s="81" t="str">
        <f>IF('計画変更別紙3　省力化計算シート'!D27="","",IF(OR('計画変更別紙3　省力化計算シート'!F27="-",'計画変更別紙3　省力化計算シート'!F27=0),'計画変更別紙3　省力化計算シート'!D27&amp;"分",'計画変更別紙3　省力化計算シート'!D27&amp;"分"&amp;"　(→"&amp;'計画変更別紙3　省力化計算シート'!D27+'計画変更別紙3　省力化計算シート'!F27&amp;"分）"))</f>
        <v/>
      </c>
      <c r="E30" s="147"/>
      <c r="G30" s="81" t="str">
        <f>IF('計画変更別紙3　省力化計算シート'!D28="","",IF(OR('計画変更別紙3　省力化計算シート'!F28="-",'計画変更別紙3　省力化計算シート'!F28=0),'計画変更別紙3　省力化計算シート'!D28&amp;"分",'計画変更別紙3　省力化計算シート'!D28&amp;"分"&amp;"　(→"&amp;'計画変更別紙3　省力化計算シート'!D28+'計画変更別紙3　省力化計算シート'!F28&amp;"分）"))</f>
        <v/>
      </c>
      <c r="I30" s="147"/>
      <c r="K30" s="81" t="str">
        <f>IF('計画変更別紙3　省力化計算シート'!D29="","",IF(OR('計画変更別紙3　省力化計算シート'!F29="-",'計画変更別紙3　省力化計算シート'!F29=0),'計画変更別紙3　省力化計算シート'!D29&amp;"分",'計画変更別紙3　省力化計算シート'!D29&amp;"分"&amp;"　(→"&amp;'計画変更別紙3　省力化計算シート'!D29+'計画変更別紙3　省力化計算シート'!F29&amp;"分）"))</f>
        <v/>
      </c>
      <c r="M30" s="147"/>
      <c r="O30" s="81" t="str">
        <f>IF('計画変更別紙3　省力化計算シート'!D30="","",IF(OR('計画変更別紙3　省力化計算シート'!F30="-",'計画変更別紙3　省力化計算シート'!F30=0),'計画変更別紙3　省力化計算シート'!D30&amp;"分",'計画変更別紙3　省力化計算シート'!D30&amp;"分"&amp;"　(→"&amp;'計画変更別紙3　省力化計算シート'!D30+'計画変更別紙3　省力化計算シート'!F30&amp;"分）"))</f>
        <v/>
      </c>
      <c r="Q30" s="147"/>
      <c r="S30" s="81" t="str">
        <f>IF('計画変更別紙3　省力化計算シート'!D31="","",IF(OR('計画変更別紙3　省力化計算シート'!F31="-",'計画変更別紙3　省力化計算シート'!F31=0),'計画変更別紙3　省力化計算シート'!D31&amp;"分",'計画変更別紙3　省力化計算シート'!D31&amp;"分"&amp;"　(→"&amp;'計画変更別紙3　省力化計算シート'!D31+'計画変更別紙3　省力化計算シート'!F31&amp;"分）"))</f>
        <v/>
      </c>
      <c r="U30" s="148"/>
    </row>
    <row r="31" spans="2:24" ht="15" hidden="1" customHeight="1" outlineLevel="1" x14ac:dyDescent="0.4">
      <c r="B31" s="86"/>
      <c r="C31" s="155"/>
      <c r="G31" s="155"/>
      <c r="K31" s="155"/>
      <c r="O31" s="155"/>
      <c r="S31" s="155"/>
      <c r="U31" s="82"/>
    </row>
    <row r="32" spans="2:24" ht="15" hidden="1" customHeight="1" outlineLevel="1" x14ac:dyDescent="0.4">
      <c r="B32" s="86"/>
      <c r="C32" s="155"/>
      <c r="G32" s="155"/>
      <c r="K32" s="155"/>
      <c r="O32" s="155"/>
      <c r="S32" s="155"/>
      <c r="U32" s="82"/>
    </row>
    <row r="33" spans="1:21" ht="7.5" hidden="1" customHeight="1" outlineLevel="1" x14ac:dyDescent="0.4">
      <c r="B33" s="87"/>
      <c r="C33" s="63"/>
      <c r="D33" s="63"/>
      <c r="E33" s="63"/>
      <c r="F33" s="63"/>
      <c r="G33" s="63"/>
      <c r="H33" s="63"/>
      <c r="I33" s="63"/>
      <c r="J33" s="63"/>
      <c r="K33" s="63"/>
      <c r="L33" s="63"/>
      <c r="M33" s="63"/>
      <c r="N33" s="63"/>
      <c r="O33" s="63"/>
      <c r="P33" s="63"/>
      <c r="Q33" s="63"/>
      <c r="R33" s="63"/>
      <c r="S33" s="63"/>
      <c r="T33" s="63"/>
      <c r="U33" s="84"/>
    </row>
    <row r="34" spans="1:21" ht="7.5" hidden="1" customHeight="1" outlineLevel="1" x14ac:dyDescent="0.4"/>
    <row r="35" spans="1:21" ht="7.5" hidden="1" customHeight="1" outlineLevel="1" thickBot="1" x14ac:dyDescent="0.45">
      <c r="B35" s="85"/>
      <c r="C35" s="77"/>
      <c r="D35" s="77"/>
      <c r="E35" s="77"/>
      <c r="F35" s="77"/>
      <c r="G35" s="77"/>
      <c r="H35" s="77"/>
      <c r="I35" s="77"/>
      <c r="J35" s="77"/>
      <c r="K35" s="77"/>
      <c r="L35" s="77"/>
      <c r="M35" s="77"/>
      <c r="N35" s="77"/>
      <c r="O35" s="77"/>
      <c r="P35" s="77"/>
      <c r="Q35" s="77"/>
      <c r="R35" s="77"/>
      <c r="S35" s="77"/>
      <c r="T35" s="77"/>
      <c r="U35" s="78"/>
    </row>
    <row r="36" spans="1:21" ht="18.75" hidden="1" customHeight="1" outlineLevel="1" x14ac:dyDescent="0.4">
      <c r="B36" s="86"/>
      <c r="C36" s="80">
        <f>'計画変更別紙3　省力化計算シート'!C32</f>
        <v>0</v>
      </c>
      <c r="E36" s="147" t="s">
        <v>22</v>
      </c>
      <c r="G36" s="80">
        <f>'計画変更別紙3　省力化計算シート'!C33</f>
        <v>0</v>
      </c>
      <c r="I36" s="147" t="s">
        <v>22</v>
      </c>
      <c r="K36" s="80">
        <f>'計画変更別紙3　省力化計算シート'!C34</f>
        <v>0</v>
      </c>
      <c r="M36" s="147" t="s">
        <v>22</v>
      </c>
      <c r="O36" s="80">
        <f>'計画変更別紙3　省力化計算シート'!C35</f>
        <v>0</v>
      </c>
      <c r="Q36" s="147" t="s">
        <v>22</v>
      </c>
      <c r="S36" s="80">
        <f>'計画変更別紙3　省力化計算シート'!C36</f>
        <v>0</v>
      </c>
      <c r="U36" s="148" t="s">
        <v>22</v>
      </c>
    </row>
    <row r="37" spans="1:21" ht="18.75" hidden="1" customHeight="1" outlineLevel="1" thickBot="1" x14ac:dyDescent="0.45">
      <c r="B37" s="86"/>
      <c r="C37" s="81" t="str">
        <f>IF('計画変更別紙3　省力化計算シート'!D32="","",IF(OR('計画変更別紙3　省力化計算シート'!F32="-",'計画変更別紙3　省力化計算シート'!F32=0),'計画変更別紙3　省力化計算シート'!D32&amp;"分",'計画変更別紙3　省力化計算シート'!D32&amp;"分"&amp;"　(→"&amp;'計画変更別紙3　省力化計算シート'!D32+'計画変更別紙3　省力化計算シート'!F32&amp;"分）"))</f>
        <v/>
      </c>
      <c r="E37" s="147"/>
      <c r="G37" s="81" t="str">
        <f>IF('計画変更別紙3　省力化計算シート'!D33="","",IF(OR('計画変更別紙3　省力化計算シート'!F33="-",'計画変更別紙3　省力化計算シート'!F33=0),'計画変更別紙3　省力化計算シート'!D33&amp;"分",'計画変更別紙3　省力化計算シート'!D33&amp;"分"&amp;"　(→"&amp;'計画変更別紙3　省力化計算シート'!D33+'計画変更別紙3　省力化計算シート'!F33&amp;"分）"))</f>
        <v/>
      </c>
      <c r="I37" s="147"/>
      <c r="K37" s="81" t="str">
        <f>IF('計画変更別紙3　省力化計算シート'!D34="","",IF(OR('計画変更別紙3　省力化計算シート'!F34="-",'計画変更別紙3　省力化計算シート'!F34=0),'計画変更別紙3　省力化計算シート'!D34&amp;"分",'計画変更別紙3　省力化計算シート'!D34&amp;"分"&amp;"　(→"&amp;'計画変更別紙3　省力化計算シート'!D34+'計画変更別紙3　省力化計算シート'!F34&amp;"分）"))</f>
        <v/>
      </c>
      <c r="M37" s="147"/>
      <c r="O37" s="81" t="str">
        <f>IF('計画変更別紙3　省力化計算シート'!D35="","",IF(OR('計画変更別紙3　省力化計算シート'!F35="-",'計画変更別紙3　省力化計算シート'!F35=0),'計画変更別紙3　省力化計算シート'!D35&amp;"分",'計画変更別紙3　省力化計算シート'!D35&amp;"分"&amp;"　(→"&amp;'計画変更別紙3　省力化計算シート'!D35+'計画変更別紙3　省力化計算シート'!F35&amp;"分）"))</f>
        <v/>
      </c>
      <c r="Q37" s="147"/>
      <c r="S37" s="81" t="str">
        <f>IF('計画変更別紙3　省力化計算シート'!D36="","",IF(OR('計画変更別紙3　省力化計算シート'!F36="-",'計画変更別紙3　省力化計算シート'!F36=0),'計画変更別紙3　省力化計算シート'!D36&amp;"分",'計画変更別紙3　省力化計算シート'!D36&amp;"分"&amp;"　(→"&amp;'計画変更別紙3　省力化計算シート'!D36+'計画変更別紙3　省力化計算シート'!F36&amp;"分）"))</f>
        <v/>
      </c>
      <c r="U37" s="148"/>
    </row>
    <row r="38" spans="1:21" ht="15" hidden="1" customHeight="1" outlineLevel="1" x14ac:dyDescent="0.4">
      <c r="B38" s="86"/>
      <c r="C38" s="155"/>
      <c r="G38" s="155"/>
      <c r="K38" s="155"/>
      <c r="O38" s="155"/>
      <c r="S38" s="155"/>
      <c r="U38" s="82"/>
    </row>
    <row r="39" spans="1:21" ht="15" hidden="1" customHeight="1" outlineLevel="1" x14ac:dyDescent="0.4">
      <c r="B39" s="86"/>
      <c r="C39" s="155"/>
      <c r="G39" s="155"/>
      <c r="K39" s="155"/>
      <c r="O39" s="155"/>
      <c r="S39" s="155"/>
      <c r="U39" s="82"/>
    </row>
    <row r="40" spans="1:21" ht="7.5" hidden="1" customHeight="1" outlineLevel="1" x14ac:dyDescent="0.4">
      <c r="B40" s="87"/>
      <c r="C40" s="63"/>
      <c r="D40" s="63"/>
      <c r="E40" s="63"/>
      <c r="F40" s="63"/>
      <c r="G40" s="63"/>
      <c r="H40" s="63"/>
      <c r="I40" s="63"/>
      <c r="J40" s="63"/>
      <c r="K40" s="63"/>
      <c r="L40" s="63"/>
      <c r="M40" s="63"/>
      <c r="N40" s="63"/>
      <c r="O40" s="63"/>
      <c r="P40" s="63"/>
      <c r="Q40" s="63"/>
      <c r="R40" s="63"/>
      <c r="S40" s="63"/>
      <c r="T40" s="63"/>
      <c r="U40" s="84"/>
    </row>
    <row r="41" spans="1:21" ht="7.5" hidden="1" customHeight="1" outlineLevel="1" x14ac:dyDescent="0.4"/>
    <row r="42" spans="1:21" ht="7.5" hidden="1" customHeight="1" outlineLevel="1" thickBot="1" x14ac:dyDescent="0.45">
      <c r="B42" s="85"/>
      <c r="C42" s="77"/>
      <c r="D42" s="77"/>
      <c r="E42" s="77"/>
      <c r="F42" s="77"/>
      <c r="G42" s="77"/>
      <c r="H42" s="77"/>
      <c r="I42" s="77"/>
      <c r="J42" s="77"/>
      <c r="K42" s="77"/>
      <c r="L42" s="77"/>
      <c r="M42" s="77"/>
      <c r="N42" s="77"/>
      <c r="O42" s="77"/>
      <c r="P42" s="77"/>
      <c r="Q42" s="77"/>
      <c r="R42" s="77"/>
      <c r="S42" s="77"/>
      <c r="T42" s="77"/>
      <c r="U42" s="88"/>
    </row>
    <row r="43" spans="1:21" ht="18.75" hidden="1" customHeight="1" outlineLevel="1" x14ac:dyDescent="0.4">
      <c r="B43" s="86"/>
      <c r="C43" s="80">
        <f>'計画変更別紙3　省力化計算シート'!C37</f>
        <v>0</v>
      </c>
      <c r="E43" s="147" t="s">
        <v>22</v>
      </c>
      <c r="G43" s="80">
        <f>'計画変更別紙3　省力化計算シート'!C38</f>
        <v>0</v>
      </c>
      <c r="I43" s="147" t="s">
        <v>22</v>
      </c>
      <c r="K43" s="80">
        <f>'計画変更別紙3　省力化計算シート'!C39</f>
        <v>0</v>
      </c>
      <c r="M43" s="147" t="s">
        <v>22</v>
      </c>
      <c r="O43" s="80">
        <f>'計画変更別紙3　省力化計算シート'!C40</f>
        <v>0</v>
      </c>
      <c r="Q43" s="147" t="s">
        <v>22</v>
      </c>
      <c r="S43" s="80">
        <f>'計画変更別紙3　省力化計算シート'!C41</f>
        <v>0</v>
      </c>
      <c r="U43" s="156"/>
    </row>
    <row r="44" spans="1:21" ht="18.75" hidden="1" customHeight="1" outlineLevel="1" thickBot="1" x14ac:dyDescent="0.45">
      <c r="B44" s="86"/>
      <c r="C44" s="81" t="str">
        <f>IF('計画変更別紙3　省力化計算シート'!D37="","",IF(OR('計画変更別紙3　省力化計算シート'!F37="-",'計画変更別紙3　省力化計算シート'!F37=0),'計画変更別紙3　省力化計算シート'!D37&amp;"分",'計画変更別紙3　省力化計算シート'!D37&amp;"分"&amp;"　(→"&amp;'計画変更別紙3　省力化計算シート'!D37+'計画変更別紙3　省力化計算シート'!F37&amp;"分）"))</f>
        <v/>
      </c>
      <c r="E44" s="147"/>
      <c r="G44" s="81" t="str">
        <f>IF('計画変更別紙3　省力化計算シート'!D38="","",IF(OR('計画変更別紙3　省力化計算シート'!F38="-",'計画変更別紙3　省力化計算シート'!F38=0),'計画変更別紙3　省力化計算シート'!D38&amp;"分",'計画変更別紙3　省力化計算シート'!D38&amp;"分"&amp;"　(→"&amp;'計画変更別紙3　省力化計算シート'!D38+'計画変更別紙3　省力化計算シート'!F38&amp;"分）"))</f>
        <v/>
      </c>
      <c r="I44" s="147"/>
      <c r="K44" s="81" t="str">
        <f>IF('計画変更別紙3　省力化計算シート'!D39="","",IF(OR('計画変更別紙3　省力化計算シート'!F39="-",'計画変更別紙3　省力化計算シート'!F39=0),'計画変更別紙3　省力化計算シート'!D39&amp;"分",'計画変更別紙3　省力化計算シート'!D39&amp;"分"&amp;"　(→"&amp;'計画変更別紙3　省力化計算シート'!D39+'計画変更別紙3　省力化計算シート'!F39&amp;"分）"))</f>
        <v/>
      </c>
      <c r="M44" s="147"/>
      <c r="O44" s="81" t="str">
        <f>IF('計画変更別紙3　省力化計算シート'!D40="","",IF(OR('計画変更別紙3　省力化計算シート'!F40="-",'計画変更別紙3　省力化計算シート'!F40=0),'計画変更別紙3　省力化計算シート'!D40&amp;"分",'計画変更別紙3　省力化計算シート'!D40&amp;"分"&amp;"　(→"&amp;'計画変更別紙3　省力化計算シート'!D40+'計画変更別紙3　省力化計算シート'!F40&amp;"分）"))</f>
        <v/>
      </c>
      <c r="Q44" s="147"/>
      <c r="S44" s="81" t="str">
        <f>IF('計画変更別紙3　省力化計算シート'!D41="","",IF(OR('計画変更別紙3　省力化計算シート'!F41="-",'計画変更別紙3　省力化計算シート'!F41=0),'計画変更別紙3　省力化計算シート'!D41&amp;"分",'計画変更別紙3　省力化計算シート'!D41&amp;"分"&amp;"　(→"&amp;'計画変更別紙3　省力化計算シート'!D41+'計画変更別紙3　省力化計算シート'!F41&amp;"分）"))</f>
        <v/>
      </c>
      <c r="U44" s="156"/>
    </row>
    <row r="45" spans="1:21" ht="15" hidden="1" customHeight="1" outlineLevel="1" x14ac:dyDescent="0.4">
      <c r="B45" s="86"/>
      <c r="C45" s="155"/>
      <c r="G45" s="155"/>
      <c r="K45" s="155"/>
      <c r="O45" s="155"/>
      <c r="S45" s="155"/>
      <c r="U45" s="89"/>
    </row>
    <row r="46" spans="1:21" ht="15" hidden="1" customHeight="1" outlineLevel="1" x14ac:dyDescent="0.4">
      <c r="B46" s="86"/>
      <c r="C46" s="155"/>
      <c r="G46" s="155"/>
      <c r="K46" s="155"/>
      <c r="O46" s="155"/>
      <c r="S46" s="155"/>
      <c r="U46" s="89"/>
    </row>
    <row r="47" spans="1:21" ht="7.5" hidden="1" customHeight="1" outlineLevel="1" x14ac:dyDescent="0.4">
      <c r="B47" s="87"/>
      <c r="C47" s="63"/>
      <c r="D47" s="63"/>
      <c r="E47" s="63"/>
      <c r="F47" s="63"/>
      <c r="G47" s="63"/>
      <c r="H47" s="63"/>
      <c r="I47" s="63"/>
      <c r="J47" s="63"/>
      <c r="K47" s="63"/>
      <c r="L47" s="63"/>
      <c r="M47" s="63"/>
      <c r="N47" s="63"/>
      <c r="O47" s="63"/>
      <c r="P47" s="63"/>
      <c r="Q47" s="63"/>
      <c r="R47" s="63"/>
      <c r="S47" s="63"/>
      <c r="T47" s="63"/>
      <c r="U47" s="90"/>
    </row>
    <row r="48" spans="1:21" ht="17.45" customHeight="1" collapsed="1" x14ac:dyDescent="0.4">
      <c r="A48" s="158" t="str">
        <f>IF(COUNTA('計画変更別紙3　省力化計算シート'!C27:C41)&lt;&gt;0,"← 非表示エリアに記載があります。[＋]をクリックして表示してください。[-]の場合は、すべて表示されています。","")</f>
        <v/>
      </c>
      <c r="B48" s="159"/>
      <c r="C48" s="159"/>
      <c r="D48" s="159"/>
      <c r="E48" s="159"/>
      <c r="F48" s="159"/>
      <c r="G48" s="159"/>
      <c r="H48" s="159"/>
      <c r="I48" s="159"/>
      <c r="J48" s="159"/>
      <c r="K48" s="159"/>
      <c r="L48" s="159"/>
      <c r="M48" s="159"/>
      <c r="N48" s="159"/>
      <c r="O48" s="159"/>
      <c r="P48" s="159"/>
      <c r="Q48" s="159"/>
      <c r="R48" s="159"/>
      <c r="S48" s="159"/>
      <c r="T48" s="159"/>
      <c r="U48" s="159"/>
    </row>
    <row r="49" spans="1:24" ht="5.45" customHeight="1" x14ac:dyDescent="0.4">
      <c r="A49" s="111"/>
    </row>
    <row r="50" spans="1:24" x14ac:dyDescent="0.4">
      <c r="B50" s="12"/>
      <c r="C50" s="11" t="s">
        <v>27</v>
      </c>
      <c r="D50" s="12"/>
      <c r="E50" s="12"/>
      <c r="F50" s="12"/>
      <c r="G50" s="12"/>
      <c r="H50" s="12"/>
      <c r="I50" s="12"/>
      <c r="J50" s="12"/>
      <c r="K50" s="91"/>
      <c r="L50" s="12"/>
      <c r="M50" s="12"/>
      <c r="N50" s="12"/>
      <c r="O50" s="153" t="s">
        <v>28</v>
      </c>
      <c r="P50" s="144"/>
      <c r="Q50" s="144"/>
      <c r="R50" s="92"/>
      <c r="S50" s="93">
        <f>'計画変更別紙3　省力化計算シート'!J4</f>
        <v>0</v>
      </c>
      <c r="T50" s="154" t="s">
        <v>1</v>
      </c>
      <c r="U50" s="146"/>
      <c r="V50" s="74"/>
      <c r="W50" s="74"/>
    </row>
    <row r="51" spans="1:24" ht="7.5" customHeight="1" x14ac:dyDescent="0.4">
      <c r="C51" s="75"/>
      <c r="G51" s="75"/>
      <c r="K51" s="75"/>
      <c r="O51" s="75"/>
      <c r="S51" s="75"/>
    </row>
    <row r="52" spans="1:24" ht="7.5" customHeight="1" thickBot="1" x14ac:dyDescent="0.45">
      <c r="B52" s="76"/>
      <c r="C52" s="77"/>
      <c r="D52" s="77"/>
      <c r="E52" s="77"/>
      <c r="F52" s="77"/>
      <c r="G52" s="77"/>
      <c r="H52" s="77"/>
      <c r="I52" s="77"/>
      <c r="J52" s="77"/>
      <c r="K52" s="77"/>
      <c r="L52" s="77"/>
      <c r="M52" s="77"/>
      <c r="N52" s="77"/>
      <c r="O52" s="77"/>
      <c r="P52" s="77"/>
      <c r="Q52" s="77"/>
      <c r="R52" s="77"/>
      <c r="S52" s="77"/>
      <c r="T52" s="77"/>
      <c r="U52" s="78"/>
    </row>
    <row r="53" spans="1:24" ht="18" customHeight="1" x14ac:dyDescent="0.4">
      <c r="B53" s="79"/>
      <c r="C53" s="80">
        <f>'計画変更別紙3　省力化計算シート'!I12</f>
        <v>0</v>
      </c>
      <c r="E53" s="147" t="s">
        <v>22</v>
      </c>
      <c r="G53" s="80">
        <f>'計画変更別紙3　省力化計算シート'!I13</f>
        <v>0</v>
      </c>
      <c r="I53" s="147" t="s">
        <v>22</v>
      </c>
      <c r="K53" s="80">
        <f>'計画変更別紙3　省力化計算シート'!I14</f>
        <v>0</v>
      </c>
      <c r="M53" s="147" t="s">
        <v>22</v>
      </c>
      <c r="O53" s="80">
        <f>'計画変更別紙3　省力化計算シート'!I15</f>
        <v>0</v>
      </c>
      <c r="Q53" s="147" t="s">
        <v>22</v>
      </c>
      <c r="S53" s="80">
        <f>'計画変更別紙3　省力化計算シート'!I16</f>
        <v>0</v>
      </c>
      <c r="U53" s="148" t="s">
        <v>29</v>
      </c>
      <c r="X53" s="135" t="s">
        <v>17</v>
      </c>
    </row>
    <row r="54" spans="1:24" ht="18" customHeight="1" thickBot="1" x14ac:dyDescent="0.45">
      <c r="B54" s="79"/>
      <c r="C54" s="81" t="str">
        <f>IF('計画変更別紙3　省力化計算シート'!J12="","",IF(OR('計画変更別紙3　省力化計算シート'!N12="-",'計画変更別紙3　省力化計算シート'!N12=0),'計画変更別紙3　省力化計算シート'!J12&amp;"分","("&amp;'計画変更別紙3　省力化計算シート'!J12-'計画変更別紙3　省力化計算シート'!N12&amp;"分→）"&amp;'計画変更別紙3　省力化計算シート'!J12&amp;"分"))</f>
        <v/>
      </c>
      <c r="E54" s="147"/>
      <c r="G54" s="81" t="str">
        <f>IF('計画変更別紙3　省力化計算シート'!J13="","",IF(OR('計画変更別紙3　省力化計算シート'!N13="-",'計画変更別紙3　省力化計算シート'!N13=0),'計画変更別紙3　省力化計算シート'!J13&amp;"分","("&amp;'計画変更別紙3　省力化計算シート'!J13-'計画変更別紙3　省力化計算シート'!N13&amp;"分→）"&amp;'計画変更別紙3　省力化計算シート'!J13&amp;"分"))</f>
        <v/>
      </c>
      <c r="I54" s="147"/>
      <c r="K54" s="81" t="str">
        <f>IF('計画変更別紙3　省力化計算シート'!J14="","",IF(OR('計画変更別紙3　省力化計算シート'!N14="-",'計画変更別紙3　省力化計算シート'!N14=0),'計画変更別紙3　省力化計算シート'!J14&amp;"分","("&amp;'計画変更別紙3　省力化計算シート'!J14-'計画変更別紙3　省力化計算シート'!N14&amp;"分→）"&amp;'計画変更別紙3　省力化計算シート'!J14&amp;"分"))</f>
        <v/>
      </c>
      <c r="M54" s="147"/>
      <c r="O54" s="81" t="str">
        <f>IF('計画変更別紙3　省力化計算シート'!J15="","",IF(OR('計画変更別紙3　省力化計算シート'!N15="-",'計画変更別紙3　省力化計算シート'!N15=0),'計画変更別紙3　省力化計算シート'!J15&amp;"分","("&amp;'計画変更別紙3　省力化計算シート'!J15-'計画変更別紙3　省力化計算シート'!N15&amp;"分→）"&amp;'計画変更別紙3　省力化計算シート'!J15&amp;"分"))</f>
        <v/>
      </c>
      <c r="Q54" s="147"/>
      <c r="S54" s="81" t="str">
        <f>IF('計画変更別紙3　省力化計算シート'!J16="","",IF(OR('計画変更別紙3　省力化計算シート'!N16="-",'計画変更別紙3　省力化計算シート'!N16=0),'計画変更別紙3　省力化計算シート'!J16&amp;"分","("&amp;'計画変更別紙3　省力化計算シート'!J16-'計画変更別紙3　省力化計算シート'!N16&amp;"分→）"&amp;'計画変更別紙3　省力化計算シート'!J16&amp;"分"))</f>
        <v/>
      </c>
      <c r="U54" s="148"/>
      <c r="X54" s="136"/>
    </row>
    <row r="55" spans="1:24" ht="15" customHeight="1" x14ac:dyDescent="0.4">
      <c r="B55" s="79"/>
      <c r="C55" s="155"/>
      <c r="G55" s="155"/>
      <c r="K55" s="155"/>
      <c r="O55" s="155"/>
      <c r="S55" s="155"/>
      <c r="U55" s="82"/>
      <c r="X55" s="95"/>
    </row>
    <row r="56" spans="1:24" ht="15" customHeight="1" x14ac:dyDescent="0.4">
      <c r="B56" s="79"/>
      <c r="C56" s="155"/>
      <c r="G56" s="155"/>
      <c r="K56" s="155"/>
      <c r="O56" s="155"/>
      <c r="S56" s="155"/>
      <c r="U56" s="82"/>
      <c r="X56" s="98" t="s">
        <v>30</v>
      </c>
    </row>
    <row r="57" spans="1:24" ht="7.5" customHeight="1" x14ac:dyDescent="0.4">
      <c r="B57" s="83"/>
      <c r="C57" s="63"/>
      <c r="D57" s="63"/>
      <c r="E57" s="63"/>
      <c r="F57" s="63"/>
      <c r="G57" s="63"/>
      <c r="H57" s="63"/>
      <c r="I57" s="63"/>
      <c r="J57" s="63"/>
      <c r="K57" s="63"/>
      <c r="L57" s="63"/>
      <c r="M57" s="63"/>
      <c r="N57" s="63"/>
      <c r="O57" s="63"/>
      <c r="P57" s="63"/>
      <c r="Q57" s="63"/>
      <c r="R57" s="63"/>
      <c r="S57" s="63"/>
      <c r="T57" s="63"/>
      <c r="U57" s="84"/>
      <c r="X57" s="97"/>
    </row>
    <row r="58" spans="1:24" ht="7.5" customHeight="1" x14ac:dyDescent="0.4">
      <c r="X58" s="97"/>
    </row>
    <row r="59" spans="1:24" ht="7.5" customHeight="1" thickBot="1" x14ac:dyDescent="0.45">
      <c r="B59" s="85"/>
      <c r="C59" s="77"/>
      <c r="D59" s="77"/>
      <c r="E59" s="77"/>
      <c r="F59" s="77"/>
      <c r="G59" s="77"/>
      <c r="H59" s="77"/>
      <c r="I59" s="77"/>
      <c r="J59" s="77"/>
      <c r="K59" s="77"/>
      <c r="L59" s="77"/>
      <c r="M59" s="77"/>
      <c r="N59" s="77"/>
      <c r="O59" s="77"/>
      <c r="P59" s="77"/>
      <c r="Q59" s="77"/>
      <c r="R59" s="77"/>
      <c r="S59" s="77"/>
      <c r="T59" s="77"/>
      <c r="U59" s="78"/>
      <c r="X59" s="97"/>
    </row>
    <row r="60" spans="1:24" ht="18" customHeight="1" x14ac:dyDescent="0.4">
      <c r="B60" s="86"/>
      <c r="C60" s="80">
        <f>'計画変更別紙3　省力化計算シート'!I17</f>
        <v>0</v>
      </c>
      <c r="E60" s="147" t="s">
        <v>22</v>
      </c>
      <c r="G60" s="80">
        <f>'計画変更別紙3　省力化計算シート'!I18</f>
        <v>0</v>
      </c>
      <c r="I60" s="147" t="s">
        <v>22</v>
      </c>
      <c r="K60" s="80">
        <f>'計画変更別紙3　省力化計算シート'!I19</f>
        <v>0</v>
      </c>
      <c r="M60" s="147" t="s">
        <v>22</v>
      </c>
      <c r="O60" s="80">
        <f>'計画変更別紙3　省力化計算シート'!I20</f>
        <v>0</v>
      </c>
      <c r="Q60" s="147" t="s">
        <v>22</v>
      </c>
      <c r="S60" s="80">
        <f>'計画変更別紙3　省力化計算シート'!I21</f>
        <v>0</v>
      </c>
      <c r="U60" s="148" t="s">
        <v>29</v>
      </c>
      <c r="X60" s="137" t="s">
        <v>25</v>
      </c>
    </row>
    <row r="61" spans="1:24" ht="18" customHeight="1" thickBot="1" x14ac:dyDescent="0.45">
      <c r="B61" s="86"/>
      <c r="C61" s="81" t="str">
        <f>IF('計画変更別紙3　省力化計算シート'!J17="","",IF(OR('計画変更別紙3　省力化計算シート'!N17="-",'計画変更別紙3　省力化計算シート'!N17=0),'計画変更別紙3　省力化計算シート'!J17&amp;"分","("&amp;'計画変更別紙3　省力化計算シート'!J17-'計画変更別紙3　省力化計算シート'!N17&amp;"分→）"&amp;'計画変更別紙3　省力化計算シート'!J17&amp;"分"))</f>
        <v/>
      </c>
      <c r="E61" s="147"/>
      <c r="G61" s="81" t="str">
        <f>IF('計画変更別紙3　省力化計算シート'!J18="","",IF(OR('計画変更別紙3　省力化計算シート'!N18="-",'計画変更別紙3　省力化計算シート'!N18=0),'計画変更別紙3　省力化計算シート'!J18&amp;"分","("&amp;'計画変更別紙3　省力化計算シート'!J18-'計画変更別紙3　省力化計算シート'!N18&amp;"分→）"&amp;'計画変更別紙3　省力化計算シート'!J18&amp;"分"))</f>
        <v/>
      </c>
      <c r="I61" s="147"/>
      <c r="K61" s="81" t="str">
        <f>IF('計画変更別紙3　省力化計算シート'!J19="","",IF(OR('計画変更別紙3　省力化計算シート'!N19="-",'計画変更別紙3　省力化計算シート'!N19=0),'計画変更別紙3　省力化計算シート'!J19&amp;"分","("&amp;'計画変更別紙3　省力化計算シート'!J19-'計画変更別紙3　省力化計算シート'!N19&amp;"分→）"&amp;'計画変更別紙3　省力化計算シート'!J19&amp;"分"))</f>
        <v/>
      </c>
      <c r="M61" s="147"/>
      <c r="O61" s="81" t="str">
        <f>IF('計画変更別紙3　省力化計算シート'!J20="","",IF(OR('計画変更別紙3　省力化計算シート'!N20="-",'計画変更別紙3　省力化計算シート'!N20=0),'計画変更別紙3　省力化計算シート'!J20&amp;"分","("&amp;'計画変更別紙3　省力化計算シート'!J20-'計画変更別紙3　省力化計算シート'!N20&amp;"分→）"&amp;'計画変更別紙3　省力化計算シート'!J20&amp;"分"))</f>
        <v/>
      </c>
      <c r="Q61" s="147"/>
      <c r="S61" s="81" t="str">
        <f>IF('計画変更別紙3　省力化計算シート'!J21="","",IF(OR('計画変更別紙3　省力化計算シート'!N21="-",'計画変更別紙3　省力化計算シート'!N21=0),'計画変更別紙3　省力化計算シート'!J21&amp;"分","("&amp;'計画変更別紙3　省力化計算シート'!J21-'計画変更別紙3　省力化計算シート'!N21&amp;"分→）"&amp;'計画変更別紙3　省力化計算シート'!J21&amp;"分"))</f>
        <v/>
      </c>
      <c r="U61" s="148"/>
      <c r="X61" s="138"/>
    </row>
    <row r="62" spans="1:24" ht="15" customHeight="1" x14ac:dyDescent="0.4">
      <c r="B62" s="86"/>
      <c r="C62" s="155"/>
      <c r="G62" s="155"/>
      <c r="K62" s="155"/>
      <c r="O62" s="155"/>
      <c r="S62" s="155"/>
      <c r="U62" s="82"/>
      <c r="X62" s="139" t="s">
        <v>26</v>
      </c>
    </row>
    <row r="63" spans="1:24" ht="15" customHeight="1" x14ac:dyDescent="0.4">
      <c r="B63" s="86"/>
      <c r="C63" s="155"/>
      <c r="G63" s="155"/>
      <c r="K63" s="155"/>
      <c r="O63" s="155"/>
      <c r="S63" s="155"/>
      <c r="U63" s="82"/>
      <c r="X63" s="140"/>
    </row>
    <row r="64" spans="1:24" ht="7.5" customHeight="1" x14ac:dyDescent="0.4">
      <c r="B64" s="87"/>
      <c r="C64" s="63"/>
      <c r="D64" s="63"/>
      <c r="E64" s="63"/>
      <c r="F64" s="63"/>
      <c r="G64" s="63"/>
      <c r="H64" s="63"/>
      <c r="I64" s="63"/>
      <c r="J64" s="63"/>
      <c r="K64" s="63"/>
      <c r="L64" s="63"/>
      <c r="M64" s="63"/>
      <c r="N64" s="63"/>
      <c r="O64" s="63"/>
      <c r="P64" s="63"/>
      <c r="Q64" s="63"/>
      <c r="R64" s="63"/>
      <c r="S64" s="63"/>
      <c r="T64" s="63"/>
      <c r="U64" s="84"/>
      <c r="X64" s="99"/>
    </row>
    <row r="65" spans="2:24" ht="7.5" customHeight="1" x14ac:dyDescent="0.4">
      <c r="X65" s="99"/>
    </row>
    <row r="66" spans="2:24" ht="7.5" customHeight="1" thickBot="1" x14ac:dyDescent="0.45">
      <c r="B66" s="85"/>
      <c r="C66" s="77"/>
      <c r="D66" s="77"/>
      <c r="E66" s="77"/>
      <c r="F66" s="77"/>
      <c r="G66" s="77"/>
      <c r="H66" s="77"/>
      <c r="I66" s="77"/>
      <c r="J66" s="77"/>
      <c r="K66" s="77"/>
      <c r="L66" s="77"/>
      <c r="M66" s="77"/>
      <c r="N66" s="77"/>
      <c r="O66" s="77"/>
      <c r="P66" s="77"/>
      <c r="Q66" s="77"/>
      <c r="R66" s="77"/>
      <c r="S66" s="77"/>
      <c r="T66" s="77"/>
      <c r="U66" s="78"/>
      <c r="X66" s="99"/>
    </row>
    <row r="67" spans="2:24" ht="18" customHeight="1" x14ac:dyDescent="0.4">
      <c r="B67" s="86"/>
      <c r="C67" s="80">
        <f>'計画変更別紙3　省力化計算シート'!I22</f>
        <v>0</v>
      </c>
      <c r="E67" s="147" t="s">
        <v>22</v>
      </c>
      <c r="G67" s="80">
        <f>'計画変更別紙3　省力化計算シート'!I23</f>
        <v>0</v>
      </c>
      <c r="I67" s="147" t="s">
        <v>22</v>
      </c>
      <c r="K67" s="80">
        <f>'計画変更別紙3　省力化計算シート'!I24</f>
        <v>0</v>
      </c>
      <c r="M67" s="147" t="s">
        <v>22</v>
      </c>
      <c r="O67" s="80">
        <f>'計画変更別紙3　省力化計算シート'!I25</f>
        <v>0</v>
      </c>
      <c r="Q67" s="147" t="s">
        <v>22</v>
      </c>
      <c r="S67" s="80">
        <f>'計画変更別紙3　省力化計算シート'!I26</f>
        <v>0</v>
      </c>
      <c r="U67" s="148" t="s">
        <v>29</v>
      </c>
      <c r="X67" s="99"/>
    </row>
    <row r="68" spans="2:24" ht="18" customHeight="1" thickBot="1" x14ac:dyDescent="0.45">
      <c r="B68" s="86"/>
      <c r="C68" s="81" t="str">
        <f>IF('計画変更別紙3　省力化計算シート'!J22="","",IF(OR('計画変更別紙3　省力化計算シート'!N22="-",'計画変更別紙3　省力化計算シート'!N22=0),'計画変更別紙3　省力化計算シート'!J22&amp;"分","("&amp;'計画変更別紙3　省力化計算シート'!J22-'計画変更別紙3　省力化計算シート'!N22&amp;"分→）"&amp;'計画変更別紙3　省力化計算シート'!J22&amp;"分"))</f>
        <v/>
      </c>
      <c r="E68" s="147"/>
      <c r="G68" s="81" t="str">
        <f>IF('計画変更別紙3　省力化計算シート'!J23="","",IF(OR('計画変更別紙3　省力化計算シート'!N23="-",'計画変更別紙3　省力化計算シート'!N23=0),'計画変更別紙3　省力化計算シート'!J23&amp;"分","("&amp;'計画変更別紙3　省力化計算シート'!J23-'計画変更別紙3　省力化計算シート'!N23&amp;"分→）"&amp;'計画変更別紙3　省力化計算シート'!J23&amp;"分"))</f>
        <v/>
      </c>
      <c r="I68" s="147"/>
      <c r="K68" s="81" t="str">
        <f>IF('計画変更別紙3　省力化計算シート'!J24="","",IF(OR('計画変更別紙3　省力化計算シート'!N24="-",'計画変更別紙3　省力化計算シート'!N24=0),'計画変更別紙3　省力化計算シート'!J24&amp;"分","("&amp;'計画変更別紙3　省力化計算シート'!J24-'計画変更別紙3　省力化計算シート'!N24&amp;"分→）"&amp;'計画変更別紙3　省力化計算シート'!J24&amp;"分"))</f>
        <v/>
      </c>
      <c r="M68" s="147"/>
      <c r="O68" s="81" t="str">
        <f>IF('計画変更別紙3　省力化計算シート'!J25="","",IF(OR('計画変更別紙3　省力化計算シート'!N25="-",'計画変更別紙3　省力化計算シート'!N25=0),'計画変更別紙3　省力化計算シート'!J25&amp;"分","("&amp;'計画変更別紙3　省力化計算シート'!J25-'計画変更別紙3　省力化計算シート'!N25&amp;"分→）"&amp;'計画変更別紙3　省力化計算シート'!J25&amp;"分"))</f>
        <v/>
      </c>
      <c r="Q68" s="147"/>
      <c r="S68" s="81" t="str">
        <f>IF('計画変更別紙3　省力化計算シート'!J26="","",IF(OR('計画変更別紙3　省力化計算シート'!N26="-",'計画変更別紙3　省力化計算シート'!N26=0),'計画変更別紙3　省力化計算シート'!J26&amp;"分","("&amp;'計画変更別紙3　省力化計算シート'!J26-'計画変更別紙3　省力化計算シート'!N26&amp;"分→）"&amp;'計画変更別紙3　省力化計算シート'!J26&amp;"分"))</f>
        <v/>
      </c>
      <c r="U68" s="148"/>
      <c r="X68" s="99"/>
    </row>
    <row r="69" spans="2:24" ht="15" customHeight="1" x14ac:dyDescent="0.4">
      <c r="B69" s="86"/>
      <c r="C69" s="155"/>
      <c r="G69" s="155"/>
      <c r="K69" s="155"/>
      <c r="O69" s="155"/>
      <c r="S69" s="155"/>
      <c r="U69" s="82"/>
      <c r="X69" s="99"/>
    </row>
    <row r="70" spans="2:24" ht="15" customHeight="1" x14ac:dyDescent="0.4">
      <c r="B70" s="86"/>
      <c r="C70" s="155"/>
      <c r="G70" s="155"/>
      <c r="K70" s="155"/>
      <c r="O70" s="155"/>
      <c r="S70" s="155"/>
      <c r="U70" s="82"/>
      <c r="X70" s="99"/>
    </row>
    <row r="71" spans="2:24" ht="7.5" customHeight="1" x14ac:dyDescent="0.4">
      <c r="B71" s="87"/>
      <c r="C71" s="63"/>
      <c r="D71" s="63"/>
      <c r="E71" s="63"/>
      <c r="F71" s="63"/>
      <c r="G71" s="63"/>
      <c r="H71" s="63"/>
      <c r="I71" s="63"/>
      <c r="J71" s="63"/>
      <c r="K71" s="63"/>
      <c r="L71" s="63"/>
      <c r="M71" s="63"/>
      <c r="N71" s="63"/>
      <c r="O71" s="63"/>
      <c r="P71" s="63"/>
      <c r="Q71" s="63"/>
      <c r="R71" s="63"/>
      <c r="S71" s="63"/>
      <c r="T71" s="63"/>
      <c r="U71" s="84"/>
      <c r="X71" s="99"/>
    </row>
    <row r="72" spans="2:24" ht="7.5" customHeight="1" x14ac:dyDescent="0.4">
      <c r="X72" s="99"/>
    </row>
    <row r="73" spans="2:24" ht="7.5" hidden="1" customHeight="1" outlineLevel="1" thickBot="1" x14ac:dyDescent="0.45">
      <c r="B73" s="85"/>
      <c r="C73" s="77"/>
      <c r="D73" s="77"/>
      <c r="E73" s="77"/>
      <c r="F73" s="77"/>
      <c r="G73" s="77"/>
      <c r="H73" s="77"/>
      <c r="I73" s="77"/>
      <c r="J73" s="77"/>
      <c r="K73" s="77"/>
      <c r="L73" s="77"/>
      <c r="M73" s="77"/>
      <c r="N73" s="77"/>
      <c r="O73" s="77"/>
      <c r="P73" s="77"/>
      <c r="Q73" s="77"/>
      <c r="R73" s="77"/>
      <c r="S73" s="77"/>
      <c r="T73" s="77"/>
      <c r="U73" s="78"/>
      <c r="X73" s="99"/>
    </row>
    <row r="74" spans="2:24" ht="18.75" hidden="1" customHeight="1" outlineLevel="1" x14ac:dyDescent="0.4">
      <c r="B74" s="86"/>
      <c r="C74" s="80">
        <f>'計画変更別紙3　省力化計算シート'!I27</f>
        <v>0</v>
      </c>
      <c r="E74" s="147" t="s">
        <v>22</v>
      </c>
      <c r="G74" s="80">
        <f>'計画変更別紙3　省力化計算シート'!I28</f>
        <v>0</v>
      </c>
      <c r="I74" s="147" t="s">
        <v>22</v>
      </c>
      <c r="K74" s="80">
        <f>'計画変更別紙3　省力化計算シート'!I29</f>
        <v>0</v>
      </c>
      <c r="M74" s="147" t="s">
        <v>22</v>
      </c>
      <c r="O74" s="80">
        <f>'計画変更別紙3　省力化計算シート'!I30</f>
        <v>0</v>
      </c>
      <c r="Q74" s="147" t="s">
        <v>22</v>
      </c>
      <c r="S74" s="80">
        <f>'計画変更別紙3　省力化計算シート'!I31</f>
        <v>0</v>
      </c>
      <c r="U74" s="148" t="s">
        <v>29</v>
      </c>
      <c r="X74" s="99"/>
    </row>
    <row r="75" spans="2:24" ht="18.75" hidden="1" customHeight="1" outlineLevel="1" thickBot="1" x14ac:dyDescent="0.45">
      <c r="B75" s="86"/>
      <c r="C75" s="81" t="str">
        <f>IF('計画変更別紙3　省力化計算シート'!J27="","",IF(OR('計画変更別紙3　省力化計算シート'!N27="-",'計画変更別紙3　省力化計算シート'!N27=0),'計画変更別紙3　省力化計算シート'!J27&amp;"分","("&amp;'計画変更別紙3　省力化計算シート'!J27-'計画変更別紙3　省力化計算シート'!N27&amp;"分→）"&amp;'計画変更別紙3　省力化計算シート'!J27&amp;"分"))</f>
        <v/>
      </c>
      <c r="E75" s="147"/>
      <c r="G75" s="81" t="str">
        <f>IF('計画変更別紙3　省力化計算シート'!J28="","",IF(OR('計画変更別紙3　省力化計算シート'!N28="-",'計画変更別紙3　省力化計算シート'!N28=0),'計画変更別紙3　省力化計算シート'!J28&amp;"分","("&amp;'計画変更別紙3　省力化計算シート'!J28-'計画変更別紙3　省力化計算シート'!N28&amp;"分→）"&amp;'計画変更別紙3　省力化計算シート'!J28&amp;"分"))</f>
        <v/>
      </c>
      <c r="I75" s="147"/>
      <c r="K75" s="81" t="str">
        <f>IF('計画変更別紙3　省力化計算シート'!J29="","",IF(OR('計画変更別紙3　省力化計算シート'!N29="-",'計画変更別紙3　省力化計算シート'!N29=0),'計画変更別紙3　省力化計算シート'!J29&amp;"分","("&amp;'計画変更別紙3　省力化計算シート'!J29-'計画変更別紙3　省力化計算シート'!N29&amp;"分→）"&amp;'計画変更別紙3　省力化計算シート'!J29&amp;"分"))</f>
        <v/>
      </c>
      <c r="M75" s="147"/>
      <c r="O75" s="81" t="str">
        <f>IF('計画変更別紙3　省力化計算シート'!J30="","",IF(OR('計画変更別紙3　省力化計算シート'!N30="-",'計画変更別紙3　省力化計算シート'!N30=0),'計画変更別紙3　省力化計算シート'!J30&amp;"分","("&amp;'計画変更別紙3　省力化計算シート'!J30-'計画変更別紙3　省力化計算シート'!N30&amp;"分→）"&amp;'計画変更別紙3　省力化計算シート'!J30&amp;"分"))</f>
        <v/>
      </c>
      <c r="Q75" s="147"/>
      <c r="S75" s="81" t="str">
        <f>IF('計画変更別紙3　省力化計算シート'!J31="","",IF(OR('計画変更別紙3　省力化計算シート'!N31="-",'計画変更別紙3　省力化計算シート'!N31=0),'計画変更別紙3　省力化計算シート'!J31&amp;"分","("&amp;'計画変更別紙3　省力化計算シート'!J31-'計画変更別紙3　省力化計算シート'!N31&amp;"分→）"&amp;'計画変更別紙3　省力化計算シート'!J31&amp;"分"))</f>
        <v/>
      </c>
      <c r="U75" s="148"/>
      <c r="X75" s="99"/>
    </row>
    <row r="76" spans="2:24" ht="15" hidden="1" customHeight="1" outlineLevel="1" x14ac:dyDescent="0.4">
      <c r="B76" s="86"/>
      <c r="C76" s="157"/>
      <c r="G76" s="157"/>
      <c r="K76" s="157"/>
      <c r="O76" s="157"/>
      <c r="S76" s="157"/>
      <c r="U76" s="82"/>
      <c r="X76" s="99"/>
    </row>
    <row r="77" spans="2:24" ht="15" hidden="1" customHeight="1" outlineLevel="1" x14ac:dyDescent="0.4">
      <c r="B77" s="86"/>
      <c r="C77" s="155"/>
      <c r="G77" s="155"/>
      <c r="K77" s="155"/>
      <c r="O77" s="155"/>
      <c r="S77" s="155"/>
      <c r="U77" s="82"/>
      <c r="X77" s="99"/>
    </row>
    <row r="78" spans="2:24" ht="7.5" hidden="1" customHeight="1" outlineLevel="1" x14ac:dyDescent="0.4">
      <c r="B78" s="87"/>
      <c r="C78" s="63"/>
      <c r="D78" s="63"/>
      <c r="E78" s="63"/>
      <c r="F78" s="63"/>
      <c r="G78" s="63"/>
      <c r="H78" s="63"/>
      <c r="I78" s="63"/>
      <c r="J78" s="63"/>
      <c r="K78" s="63"/>
      <c r="L78" s="63"/>
      <c r="M78" s="63"/>
      <c r="N78" s="63"/>
      <c r="O78" s="63"/>
      <c r="P78" s="63"/>
      <c r="Q78" s="63"/>
      <c r="R78" s="63"/>
      <c r="S78" s="63"/>
      <c r="T78" s="63"/>
      <c r="U78" s="84"/>
      <c r="X78" s="99"/>
    </row>
    <row r="79" spans="2:24" ht="7.5" hidden="1" customHeight="1" outlineLevel="1" x14ac:dyDescent="0.4">
      <c r="X79" s="99"/>
    </row>
    <row r="80" spans="2:24" ht="7.5" hidden="1" customHeight="1" outlineLevel="1" thickBot="1" x14ac:dyDescent="0.45">
      <c r="B80" s="85"/>
      <c r="C80" s="77"/>
      <c r="D80" s="77"/>
      <c r="E80" s="77"/>
      <c r="F80" s="77"/>
      <c r="G80" s="77"/>
      <c r="H80" s="77"/>
      <c r="I80" s="77"/>
      <c r="J80" s="77"/>
      <c r="K80" s="77"/>
      <c r="L80" s="77"/>
      <c r="M80" s="77"/>
      <c r="N80" s="77"/>
      <c r="O80" s="77"/>
      <c r="P80" s="77"/>
      <c r="Q80" s="77"/>
      <c r="R80" s="77"/>
      <c r="S80" s="77"/>
      <c r="T80" s="77"/>
      <c r="U80" s="78"/>
      <c r="X80" s="99"/>
    </row>
    <row r="81" spans="1:24" ht="18.75" hidden="1" customHeight="1" outlineLevel="1" x14ac:dyDescent="0.4">
      <c r="B81" s="86"/>
      <c r="C81" s="80">
        <f>'計画変更別紙3　省力化計算シート'!I32</f>
        <v>0</v>
      </c>
      <c r="E81" s="147" t="s">
        <v>22</v>
      </c>
      <c r="G81" s="80">
        <f>'計画変更別紙3　省力化計算シート'!I33</f>
        <v>0</v>
      </c>
      <c r="I81" s="147" t="s">
        <v>22</v>
      </c>
      <c r="K81" s="80">
        <f>'計画変更別紙3　省力化計算シート'!I34</f>
        <v>0</v>
      </c>
      <c r="M81" s="147" t="s">
        <v>22</v>
      </c>
      <c r="O81" s="80">
        <f>'計画変更別紙3　省力化計算シート'!I35</f>
        <v>0</v>
      </c>
      <c r="Q81" s="147" t="s">
        <v>22</v>
      </c>
      <c r="S81" s="80">
        <f>'計画変更別紙3　省力化計算シート'!I36</f>
        <v>0</v>
      </c>
      <c r="U81" s="148" t="s">
        <v>29</v>
      </c>
      <c r="X81" s="99"/>
    </row>
    <row r="82" spans="1:24" ht="18.75" hidden="1" customHeight="1" outlineLevel="1" thickBot="1" x14ac:dyDescent="0.45">
      <c r="B82" s="86"/>
      <c r="C82" s="81" t="str">
        <f>IF('計画変更別紙3　省力化計算シート'!J32="","",IF(OR('計画変更別紙3　省力化計算シート'!N32="-",'計画変更別紙3　省力化計算シート'!N32=0),'計画変更別紙3　省力化計算シート'!J32&amp;"分","("&amp;'計画変更別紙3　省力化計算シート'!J32-'計画変更別紙3　省力化計算シート'!N32&amp;"分→）"&amp;'計画変更別紙3　省力化計算シート'!J32&amp;"分"))</f>
        <v/>
      </c>
      <c r="E82" s="147"/>
      <c r="G82" s="81" t="str">
        <f>IF('計画変更別紙3　省力化計算シート'!J33="","",IF(OR('計画変更別紙3　省力化計算シート'!N33="-",'計画変更別紙3　省力化計算シート'!N33=0),'計画変更別紙3　省力化計算シート'!J33&amp;"分","("&amp;'計画変更別紙3　省力化計算シート'!J33-'計画変更別紙3　省力化計算シート'!N33&amp;"分→）"&amp;'計画変更別紙3　省力化計算シート'!J33&amp;"分"))</f>
        <v/>
      </c>
      <c r="I82" s="147"/>
      <c r="K82" s="81" t="str">
        <f>IF('計画変更別紙3　省力化計算シート'!J34="","",IF(OR('計画変更別紙3　省力化計算シート'!N34="-",'計画変更別紙3　省力化計算シート'!N34=0),'計画変更別紙3　省力化計算シート'!J34&amp;"分","("&amp;'計画変更別紙3　省力化計算シート'!J34-'計画変更別紙3　省力化計算シート'!N34&amp;"分→）"&amp;'計画変更別紙3　省力化計算シート'!J34&amp;"分"))</f>
        <v/>
      </c>
      <c r="M82" s="147"/>
      <c r="O82" s="81" t="str">
        <f>IF('計画変更別紙3　省力化計算シート'!J35="","",IF(OR('計画変更別紙3　省力化計算シート'!N35="-",'計画変更別紙3　省力化計算シート'!N35=0),'計画変更別紙3　省力化計算シート'!J35&amp;"分","("&amp;'計画変更別紙3　省力化計算シート'!J35-'計画変更別紙3　省力化計算シート'!N35&amp;"分→）"&amp;'計画変更別紙3　省力化計算シート'!J35&amp;"分"))</f>
        <v/>
      </c>
      <c r="Q82" s="147"/>
      <c r="S82" s="81" t="str">
        <f>IF('計画変更別紙3　省力化計算シート'!J36="","",IF(OR('計画変更別紙3　省力化計算シート'!N36="-",'計画変更別紙3　省力化計算シート'!N36=0),'計画変更別紙3　省力化計算シート'!J36&amp;"分","("&amp;'計画変更別紙3　省力化計算シート'!J36-'計画変更別紙3　省力化計算シート'!N36&amp;"分→）"&amp;'計画変更別紙3　省力化計算シート'!J36&amp;"分"))</f>
        <v/>
      </c>
      <c r="U82" s="148"/>
      <c r="X82" s="99"/>
    </row>
    <row r="83" spans="1:24" ht="15" hidden="1" customHeight="1" outlineLevel="1" x14ac:dyDescent="0.4">
      <c r="B83" s="86"/>
      <c r="C83" s="155"/>
      <c r="G83" s="155"/>
      <c r="K83" s="155"/>
      <c r="O83" s="155"/>
      <c r="S83" s="155"/>
      <c r="U83" s="82"/>
      <c r="X83" s="99"/>
    </row>
    <row r="84" spans="1:24" ht="15" hidden="1" customHeight="1" outlineLevel="1" x14ac:dyDescent="0.4">
      <c r="B84" s="86"/>
      <c r="C84" s="155"/>
      <c r="G84" s="155"/>
      <c r="K84" s="155"/>
      <c r="O84" s="155"/>
      <c r="S84" s="155"/>
      <c r="U84" s="82"/>
      <c r="X84" s="99"/>
    </row>
    <row r="85" spans="1:24" ht="7.5" hidden="1" customHeight="1" outlineLevel="1" x14ac:dyDescent="0.4">
      <c r="B85" s="87"/>
      <c r="C85" s="63"/>
      <c r="D85" s="63"/>
      <c r="E85" s="63"/>
      <c r="F85" s="63"/>
      <c r="G85" s="63"/>
      <c r="H85" s="63"/>
      <c r="I85" s="63"/>
      <c r="J85" s="63"/>
      <c r="K85" s="63"/>
      <c r="L85" s="63"/>
      <c r="M85" s="63"/>
      <c r="N85" s="63"/>
      <c r="O85" s="63"/>
      <c r="P85" s="63"/>
      <c r="Q85" s="63"/>
      <c r="R85" s="63"/>
      <c r="S85" s="63"/>
      <c r="T85" s="63"/>
      <c r="U85" s="84"/>
      <c r="X85" s="99"/>
    </row>
    <row r="86" spans="1:24" ht="7.5" hidden="1" customHeight="1" outlineLevel="1" x14ac:dyDescent="0.4">
      <c r="X86" s="99"/>
    </row>
    <row r="87" spans="1:24" ht="7.5" hidden="1" customHeight="1" outlineLevel="1" thickBot="1" x14ac:dyDescent="0.45">
      <c r="B87" s="85"/>
      <c r="C87" s="77"/>
      <c r="D87" s="77"/>
      <c r="E87" s="77"/>
      <c r="F87" s="77"/>
      <c r="G87" s="77"/>
      <c r="H87" s="77"/>
      <c r="I87" s="77"/>
      <c r="J87" s="77"/>
      <c r="K87" s="77"/>
      <c r="L87" s="77"/>
      <c r="M87" s="77"/>
      <c r="N87" s="77"/>
      <c r="O87" s="77"/>
      <c r="P87" s="77"/>
      <c r="Q87" s="77"/>
      <c r="R87" s="77"/>
      <c r="S87" s="77"/>
      <c r="T87" s="77"/>
      <c r="U87" s="88"/>
      <c r="X87" s="99"/>
    </row>
    <row r="88" spans="1:24" ht="18.75" hidden="1" customHeight="1" outlineLevel="1" x14ac:dyDescent="0.4">
      <c r="B88" s="86"/>
      <c r="C88" s="80">
        <f>'計画変更別紙3　省力化計算シート'!I37</f>
        <v>0</v>
      </c>
      <c r="E88" s="147" t="s">
        <v>22</v>
      </c>
      <c r="G88" s="80">
        <f>'計画変更別紙3　省力化計算シート'!I38</f>
        <v>0</v>
      </c>
      <c r="I88" s="147" t="s">
        <v>22</v>
      </c>
      <c r="K88" s="80">
        <f>'計画変更別紙3　省力化計算シート'!I39</f>
        <v>0</v>
      </c>
      <c r="M88" s="147" t="s">
        <v>22</v>
      </c>
      <c r="O88" s="80">
        <f>'計画変更別紙3　省力化計算シート'!I40</f>
        <v>0</v>
      </c>
      <c r="Q88" s="147" t="s">
        <v>22</v>
      </c>
      <c r="S88" s="80">
        <f>'計画変更別紙3　省力化計算シート'!I41</f>
        <v>0</v>
      </c>
      <c r="U88" s="156"/>
      <c r="X88" s="99"/>
    </row>
    <row r="89" spans="1:24" ht="18.75" hidden="1" customHeight="1" outlineLevel="1" thickBot="1" x14ac:dyDescent="0.45">
      <c r="B89" s="86"/>
      <c r="C89" s="81" t="str">
        <f>IF('計画変更別紙3　省力化計算シート'!J37="","",IF(OR('計画変更別紙3　省力化計算シート'!N37="-",'計画変更別紙3　省力化計算シート'!N37=0),'計画変更別紙3　省力化計算シート'!J37&amp;"分","("&amp;'計画変更別紙3　省力化計算シート'!J37-'計画変更別紙3　省力化計算シート'!N37&amp;"分→）"&amp;'計画変更別紙3　省力化計算シート'!J37&amp;"分"))</f>
        <v/>
      </c>
      <c r="E89" s="147"/>
      <c r="G89" s="81" t="str">
        <f>IF('計画変更別紙3　省力化計算シート'!J38="","",IF(OR('計画変更別紙3　省力化計算シート'!N38="-",'計画変更別紙3　省力化計算シート'!N38=0),'計画変更別紙3　省力化計算シート'!J38&amp;"分","("&amp;'計画変更別紙3　省力化計算シート'!J38-'計画変更別紙3　省力化計算シート'!N38&amp;"分→）"&amp;'計画変更別紙3　省力化計算シート'!J38&amp;"分"))</f>
        <v/>
      </c>
      <c r="I89" s="147"/>
      <c r="K89" s="81" t="str">
        <f>IF('計画変更別紙3　省力化計算シート'!J39="","",IF(OR('計画変更別紙3　省力化計算シート'!N39="-",'計画変更別紙3　省力化計算シート'!N39=0),'計画変更別紙3　省力化計算シート'!J39&amp;"分","("&amp;'計画変更別紙3　省力化計算シート'!J39-'計画変更別紙3　省力化計算シート'!N39&amp;"分→）"&amp;'計画変更別紙3　省力化計算シート'!J39&amp;"分"))</f>
        <v/>
      </c>
      <c r="M89" s="147"/>
      <c r="O89" s="81" t="str">
        <f>IF('計画変更別紙3　省力化計算シート'!J40="","",IF(OR('計画変更別紙3　省力化計算シート'!N40="-",'計画変更別紙3　省力化計算シート'!N40=0),'計画変更別紙3　省力化計算シート'!J40&amp;"分","("&amp;'計画変更別紙3　省力化計算シート'!J40-'計画変更別紙3　省力化計算シート'!N40&amp;"分→）"&amp;'計画変更別紙3　省力化計算シート'!J40&amp;"分"))</f>
        <v/>
      </c>
      <c r="Q89" s="147"/>
      <c r="S89" s="81" t="str">
        <f>IF('計画変更別紙3　省力化計算シート'!J41="","",IF(OR('計画変更別紙3　省力化計算シート'!N41="-",'計画変更別紙3　省力化計算シート'!N41=0),'計画変更別紙3　省力化計算シート'!J41&amp;"分","("&amp;'計画変更別紙3　省力化計算シート'!J41-'計画変更別紙3　省力化計算シート'!N41&amp;"分→）"&amp;'計画変更別紙3　省力化計算シート'!J41&amp;"分"))</f>
        <v/>
      </c>
      <c r="U89" s="156"/>
      <c r="X89" s="99"/>
    </row>
    <row r="90" spans="1:24" ht="15" hidden="1" customHeight="1" outlineLevel="1" x14ac:dyDescent="0.4">
      <c r="B90" s="86"/>
      <c r="C90" s="157"/>
      <c r="G90" s="157"/>
      <c r="K90" s="157"/>
      <c r="O90" s="157"/>
      <c r="S90" s="157"/>
      <c r="U90" s="89"/>
      <c r="X90" s="99"/>
    </row>
    <row r="91" spans="1:24" ht="15" hidden="1" customHeight="1" outlineLevel="1" x14ac:dyDescent="0.4">
      <c r="B91" s="86"/>
      <c r="C91" s="155"/>
      <c r="G91" s="155"/>
      <c r="K91" s="155"/>
      <c r="O91" s="155"/>
      <c r="S91" s="155"/>
      <c r="U91" s="89"/>
      <c r="X91" s="99"/>
    </row>
    <row r="92" spans="1:24" ht="7.5" hidden="1" customHeight="1" outlineLevel="1" x14ac:dyDescent="0.4">
      <c r="B92" s="87"/>
      <c r="C92" s="63"/>
      <c r="D92" s="63"/>
      <c r="E92" s="63"/>
      <c r="F92" s="63"/>
      <c r="G92" s="63"/>
      <c r="H92" s="63"/>
      <c r="I92" s="63"/>
      <c r="J92" s="63"/>
      <c r="K92" s="63"/>
      <c r="L92" s="63"/>
      <c r="M92" s="63"/>
      <c r="N92" s="63"/>
      <c r="O92" s="63"/>
      <c r="P92" s="63"/>
      <c r="Q92" s="63"/>
      <c r="R92" s="63"/>
      <c r="S92" s="63"/>
      <c r="T92" s="63"/>
      <c r="U92" s="90"/>
      <c r="X92" s="99"/>
    </row>
    <row r="93" spans="1:24" ht="17.45" customHeight="1" collapsed="1" x14ac:dyDescent="0.4">
      <c r="A93" s="158" t="str">
        <f>IF(COUNTA('計画変更別紙3　省力化計算シート'!I27:I41)&lt;&gt;0,"← 非表示エリアに記載があります。[＋]をクリックして表示してください。[-]の場合は、すべて表示されています。","")</f>
        <v/>
      </c>
      <c r="B93" s="159"/>
      <c r="C93" s="159"/>
      <c r="D93" s="159"/>
      <c r="E93" s="159"/>
      <c r="F93" s="159"/>
      <c r="G93" s="159"/>
      <c r="H93" s="159"/>
      <c r="I93" s="159"/>
      <c r="J93" s="159"/>
      <c r="K93" s="159"/>
      <c r="L93" s="159"/>
      <c r="M93" s="159"/>
      <c r="N93" s="159"/>
      <c r="O93" s="159"/>
      <c r="P93" s="159"/>
      <c r="Q93" s="159"/>
      <c r="R93" s="159"/>
      <c r="S93" s="159"/>
      <c r="T93" s="159"/>
      <c r="U93" s="159"/>
      <c r="X93" s="99"/>
    </row>
  </sheetData>
  <sheetProtection algorithmName="SHA-512" hashValue="jfDYJBBY6hKT+hpsAkYCVStokkIAG0YoKr4QxJeZbck/3nBw5zlRPUJoVvKQFJMpXuBwituqSQaXVh0mmctnKA==" saltValue="8uUT5RZ94KIMVoZq9IGPxg==" spinCount="100000" sheet="1" formatRows="0"/>
  <mergeCells count="133">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53:M54"/>
    <mergeCell ref="Q53:Q54"/>
    <mergeCell ref="U53:U54"/>
    <mergeCell ref="E43:E44"/>
    <mergeCell ref="I43:I44"/>
    <mergeCell ref="M43:M44"/>
    <mergeCell ref="Q43:Q44"/>
    <mergeCell ref="U43:U44"/>
    <mergeCell ref="U60:U61"/>
    <mergeCell ref="C45:C46"/>
    <mergeCell ref="G45:G46"/>
    <mergeCell ref="K45:K46"/>
    <mergeCell ref="O45:O46"/>
    <mergeCell ref="S45:S46"/>
    <mergeCell ref="E36:E37"/>
    <mergeCell ref="I36:I37"/>
    <mergeCell ref="M36:M37"/>
    <mergeCell ref="Q36:Q37"/>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'計画変更別紙3　省力化計算シート'!$C$16=""</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'計画変更別紙3　省力化計算シート'!$C$21=""</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'計画変更別紙3　省力化計算シート'!$C$26=""</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'計画変更別紙3　省力化計算シート'!$C$31=""</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'計画変更別紙3　省力化計算シート'!$C$36=""</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'計画変更別紙3　省力化計算シート'!$I$16=""</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'計画変更別紙3　省力化計算シート'!$I$21=""</xm:f>
            <x14:dxf>
              <border>
                <left style="thin">
                  <color auto="1"/>
                </left>
              </border>
            </x14:dxf>
          </x14:cfRule>
          <xm:sqref>B66:B71</xm:sqref>
        </x14:conditionalFormatting>
        <x14:conditionalFormatting xmlns:xm="http://schemas.microsoft.com/office/excel/2006/main">
          <x14:cfRule type="expression" priority="93" id="{60001CD3-2AB8-46B6-800D-55C7827B5F0D}">
            <xm:f>'計画変更別紙3　省力化計算シート'!$I$26=""</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'計画変更別紙3　省力化計算シート'!$I$31=""</xm:f>
            <x14:dxf>
              <border>
                <left style="thin">
                  <color auto="1"/>
                </left>
              </border>
            </x14:dxf>
          </x14:cfRule>
          <xm:sqref>B80:B85</xm:sqref>
        </x14:conditionalFormatting>
        <x14:conditionalFormatting xmlns:xm="http://schemas.microsoft.com/office/excel/2006/main">
          <x14:cfRule type="expression" priority="21" id="{A0D8FA1D-7BA7-4339-A73A-BF84DBCB47BF}">
            <xm:f>'計画変更別紙3　省力化計算シート'!$I$36=""</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'計画変更別紙3　省力化計算シート'!$C$12=""</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'計画変更別紙3　省力化計算シート'!$C$17=""</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'計画変更別紙3　省力化計算シート'!$C$22=""</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'計画変更別紙3　省力化計算シート'!$C$27=""</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'計画変更別紙3　省力化計算シート'!$C$32=""</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'計画変更別紙3　省力化計算シート'!$C$37=""</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'計画変更別紙3　省力化計算シート'!$I$12=""</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'計画変更別紙3　省力化計算シート'!$I$17=""</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'計画変更別紙3　省力化計算シート'!$I$22=""</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'計画変更別紙3　省力化計算シート'!$I$27=""</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'計画変更別紙3　省力化計算シート'!$I$32=""</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'計画変更別紙3　省力化計算シート'!$I$37=""</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AND('計画変更別紙3　省力化計算シート'!$E$12="-",'計画変更別紙3　省力化計算シート'!$D$12&lt;&gt;"")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AND('計画変更別紙3　省力化計算シート'!$F$12&gt;0,'計画変更別紙3　省力化計算シート'!$D$12&lt;&gt;"")</xm:f>
            <x14:dxf>
              <fill>
                <patternFill>
                  <bgColor theme="4" tint="0.79998168889431442"/>
                </patternFill>
              </fill>
            </x14:dxf>
          </x14:cfRule>
          <x14:cfRule type="expression" priority="416" id="{29C9BBF4-DFBA-46EE-B8A1-C4CED51BA8DB}">
            <xm:f>AND('計画変更別紙3　省力化計算シート'!$F$12&lt;0,'計画変更別紙3　省力化計算シート'!$D$12&lt;&gt;"")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AND('計画変更別紙3　省力化計算シート'!$E$17="-",'計画変更別紙3　省力化計算シート'!$D$17&lt;&gt;"")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AND('計画変更別紙3　省力化計算シート'!$F$17&lt;0,'計画変更別紙3　省力化計算シート'!$D$17&lt;&gt;"")</xm:f>
            <x14:dxf>
              <fill>
                <patternFill>
                  <bgColor theme="6" tint="0.79998168889431442"/>
                </patternFill>
              </fill>
            </x14:dxf>
          </x14:cfRule>
          <x14:cfRule type="expression" priority="381" id="{D513BFFB-FB46-43FC-807E-91199FF7C45C}">
            <xm:f>AND('計画変更別紙3　省力化計算シート'!$F$17&gt;0,'計画変更別紙3　省力化計算シート'!$D$17&lt;&gt;"")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AND('計画変更別紙3　省力化計算シート'!$E$22="-",'計画変更別紙3　省力化計算シート'!$D$22&lt;&gt;"")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AND('計画変更別紙3　省力化計算シート'!$F$22&lt;0,'計画変更別紙3　省力化計算シート'!$D$22&lt;&gt;"")</xm:f>
            <x14:dxf>
              <fill>
                <patternFill>
                  <bgColor theme="6" tint="0.79998168889431442"/>
                </patternFill>
              </fill>
            </x14:dxf>
          </x14:cfRule>
          <x14:cfRule type="expression" priority="257" id="{58353695-26CB-4558-8E17-8BE45C38F3F7}">
            <xm:f>AND('計画変更別紙3　省力化計算シート'!$F$22&gt;0,'計画変更別紙3　省力化計算シート'!$D$22&lt;&gt;"")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AND('計画変更別紙3　省力化計算シート'!$E$27="-",'計画変更別紙3　省力化計算シート'!$D$27&lt;&gt;"")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AND('計画変更別紙3　省力化計算シート'!$F$27&lt;0,'計画変更別紙3　省力化計算シート'!$D$27&lt;&gt;"")</xm:f>
            <x14:dxf>
              <fill>
                <patternFill>
                  <bgColor theme="6" tint="0.79998168889431442"/>
                </patternFill>
              </fill>
            </x14:dxf>
          </x14:cfRule>
          <x14:cfRule type="expression" priority="184" id="{C203C976-DEBB-4FE7-8E0D-81BD8C6BF358}">
            <xm:f>AND('計画変更別紙3　省力化計算シート'!$F$27&gt;0,'計画変更別紙3　省力化計算シート'!$D$27&lt;&gt;"")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AND('計画変更別紙3　省力化計算シート'!$E$32="-",'計画変更別紙3　省力化計算シート'!$D$32&lt;&gt;"")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AND('計画変更別紙3　省力化計算シート'!$F$32&lt;0,'計画変更別紙3　省力化計算シート'!$D$32&lt;&gt;"")</xm:f>
            <x14:dxf>
              <fill>
                <patternFill>
                  <bgColor theme="6" tint="0.79998168889431442"/>
                </patternFill>
              </fill>
            </x14:dxf>
          </x14:cfRule>
          <x14:cfRule type="expression" priority="148" id="{6DD51294-4092-42FC-A82C-EEB34345092E}">
            <xm:f>AND('計画変更別紙3　省力化計算シート'!$F$32&gt;0,'計画変更別紙3　省力化計算シート'!$D$32&lt;&gt;"")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AND('計画変更別紙3　省力化計算シート'!$E$37="-",'計画変更別紙3　省力化計算シート'!$D$37&lt;&gt;"")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AND('計画変更別紙3　省力化計算シート'!$F$37&gt;0,'計画変更別紙3　省力化計算シート'!$D$37&lt;&gt;"")</xm:f>
            <x14:dxf>
              <fill>
                <patternFill>
                  <bgColor theme="4" tint="0.79998168889431442"/>
                </patternFill>
              </fill>
            </x14:dxf>
          </x14:cfRule>
          <x14:cfRule type="expression" priority="111" id="{68772F66-0809-44A8-9BBB-323DFC89F0E5}">
            <xm:f>AND('計画変更別紙3　省力化計算シート'!$F$37&lt;0,'計画変更別紙3　省力化計算シート'!$D$37&lt;&gt;"")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OR('計画変更別紙3　省力化計算シート'!$K$12="新たに追加される作業",AND('計画変更別紙3　省力化計算シート'!$I$12&lt;&gt;"",'計画変更別紙3　省力化計算シート'!$J$12&lt;&gt;"",'計画変更別紙3　省力化計算シート'!$N$12="-"))</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AND('計画変更別紙3　省力化計算シート'!$N$12&gt;0,'計画変更別紙3　省力化計算シート'!$N$12&lt;&gt;"-")</xm:f>
            <x14:dxf>
              <fill>
                <patternFill>
                  <bgColor theme="4" tint="0.79998168889431442"/>
                </patternFill>
              </fill>
            </x14:dxf>
          </x14:cfRule>
          <x14:cfRule type="expression" priority="330" id="{5DC5047F-BF01-417D-8A37-88059C7B5820}">
            <xm:f>AND('計画変更別紙3　省力化計算シート'!$N$12&lt;0,'計画変更別紙3　省力化計算シート'!$N$12&lt;&gt;"-")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OR('計画変更別紙3　省力化計算シート'!$K$17="新たに追加される作業",AND('計画変更別紙3　省力化計算シート'!$I$17&lt;&gt;"",'計画変更別紙3　省力化計算シート'!$J$17&lt;&gt;"",'計画変更別紙3　省力化計算シート'!$N$17="-"))</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AND('計画変更別紙3　省力化計算シート'!$N$17&lt;0,'計画変更別紙3　省力化計算シート'!$N$17&lt;&gt;"-")</xm:f>
            <x14:dxf>
              <fill>
                <patternFill>
                  <bgColor theme="6" tint="0.79998168889431442"/>
                </patternFill>
              </fill>
            </x14:dxf>
          </x14:cfRule>
          <x14:cfRule type="expression" priority="292" id="{56C12578-7C3B-4BDF-A041-5DDC4BB8A489}">
            <xm:f>AND('計画変更別紙3　省力化計算シート'!$N$17&gt;0,'計画変更別紙3　省力化計算シート'!$N$17&lt;&gt;"-")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OR('計画変更別紙3　省力化計算シート'!$K$22="新たに追加される作業",AND('計画変更別紙3　省力化計算シート'!$I$22&lt;&gt;"",'計画変更別紙3　省力化計算シート'!$J$22&lt;&gt;"",'計画変更別紙3　省力化計算シート'!$N$22="-"))</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AND('計画変更別紙3　省力化計算シート'!$N$22&lt;0,'計画変更別紙3　省力化計算シート'!$N$22&lt;&gt;"-")</xm:f>
            <x14:dxf>
              <fill>
                <patternFill>
                  <bgColor theme="6" tint="0.79998168889431442"/>
                </patternFill>
              </fill>
            </x14:dxf>
          </x14:cfRule>
          <x14:cfRule type="expression" priority="221" id="{10CDD62A-34F8-4B0B-87E1-64D9D46FC0D3}">
            <xm:f>AND('計画変更別紙3　省力化計算シート'!$N$22&gt;0,'計画変更別紙3　省力化計算シート'!$N$22&lt;&gt;"-")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OR('計画変更別紙3　省力化計算シート'!$K$27="新たに追加される作業",AND('計画変更別紙3　省力化計算シート'!$I$27&lt;&gt;"",'計画変更別紙3　省力化計算シート'!$J$27&lt;&gt;"",'計画変更別紙3　省力化計算シート'!$N$27="-"))</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AND('計画変更別紙3　省力化計算シート'!$N$27&gt;0,'計画変更別紙3　省力化計算シート'!$N$27&lt;&gt;"-")</xm:f>
            <x14:dxf>
              <fill>
                <patternFill>
                  <bgColor theme="4" tint="0.79998168889431442"/>
                </patternFill>
              </fill>
            </x14:dxf>
          </x14:cfRule>
          <x14:cfRule type="expression" priority="76" id="{8AC59BF8-2BA2-44DE-A654-53EE1856CBFE}">
            <xm:f>AND('計画変更別紙3　省力化計算シート'!$N$27&lt;0,'計画変更別紙3　省力化計算シート'!$N$27&lt;&gt;"-")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OR('計画変更別紙3　省力化計算シート'!$K$32="新たに追加される作業",AND('計画変更別紙3　省力化計算シート'!$I$32&lt;&gt;"",'計画変更別紙3　省力化計算シート'!$J$32&lt;&gt;"",'計画変更別紙3　省力化計算シート'!$N$32="-"))</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AND('計画変更別紙3　省力化計算シート'!$N$32&gt;0,'計画変更別紙3　省力化計算シート'!$N$32&lt;&gt;"-")</xm:f>
            <x14:dxf>
              <fill>
                <patternFill>
                  <bgColor theme="4" tint="0.79998168889431442"/>
                </patternFill>
              </fill>
            </x14:dxf>
          </x14:cfRule>
          <x14:cfRule type="expression" priority="41" id="{4ECE2D9F-0603-4660-BF61-9126A014BCEF}">
            <xm:f>AND('計画変更別紙3　省力化計算シート'!$N$32&lt;0,'計画変更別紙3　省力化計算シート'!$N$32&lt;&gt;"-")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OR('計画変更別紙3　省力化計算シート'!$K$37="新たに追加される作業",AND('計画変更別紙3　省力化計算シート'!$I$37&lt;&gt;"",'計画変更別紙3　省力化計算シート'!$J$37&lt;&gt;"",'計画変更別紙3　省力化計算シート'!$N$37="-"))</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AND('計画変更別紙3　省力化計算シート'!$N$37&gt;0,'計画変更別紙3　省力化計算シート'!$N$37&lt;&gt;"-")</xm:f>
            <x14:dxf>
              <fill>
                <patternFill>
                  <bgColor theme="4" tint="0.79998168889431442"/>
                </patternFill>
              </fill>
            </x14:dxf>
          </x14:cfRule>
          <x14:cfRule type="expression" priority="4" id="{5821BDB8-B6A6-4136-B26C-65F5AA3C89EA}">
            <xm:f>AND('計画変更別紙3　省力化計算シート'!$N$37&lt;0,'計画変更別紙3　省力化計算シート'!$N$37&lt;&gt;"-")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AND('計画変更別紙3　省力化計算シート'!$C$12="",'計画変更別紙3　省力化計算シート'!$C$13&lt;&gt;"")</xm:f>
            <x14:dxf>
              <font>
                <color theme="0"/>
              </font>
              <border>
                <left/>
                <right style="thin">
                  <color auto="1"/>
                </right>
                <top/>
                <bottom/>
                <vertical/>
                <horizontal/>
              </border>
            </x14:dxf>
          </x14:cfRule>
          <x14:cfRule type="expression" priority="438" id="{6034BFA0-5B96-455B-A70C-238E5D7C1047}">
            <xm:f>AND('計画変更別紙3　省力化計算シート'!$C$12&lt;&gt;"",'計画変更別紙3　省力化計算シート'!$C$13="")</xm:f>
            <x14:dxf>
              <font>
                <color theme="0"/>
              </font>
              <border>
                <left style="thin">
                  <color auto="1"/>
                </left>
                <right/>
                <top/>
                <bottom/>
                <vertical/>
                <horizontal/>
              </border>
            </x14:dxf>
          </x14:cfRule>
          <x14:cfRule type="expression" priority="437" id="{ED7A03B5-4745-449B-A898-195B37B2BCC3}">
            <xm:f>'計画変更別紙3　省力化計算シート'!$C$12=""</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AND('計画変更別紙3　省力化計算シート'!$C$17="",'計画変更別紙3　省力化計算シート'!$C$18&lt;&gt;"")</xm:f>
            <x14:dxf>
              <font>
                <color theme="0"/>
              </font>
              <border>
                <left/>
                <right style="thin">
                  <color auto="1"/>
                </right>
                <top/>
                <bottom/>
                <vertical/>
                <horizontal/>
              </border>
            </x14:dxf>
          </x14:cfRule>
          <x14:cfRule type="expression" priority="400" id="{CCA5306C-53A6-4614-96FB-502FE1919DFF}">
            <xm:f>AND('計画変更別紙3　省力化計算シート'!$C$17&lt;&gt;"",'計画変更別紙3　省力化計算シート'!$C$18="")</xm:f>
            <x14:dxf>
              <font>
                <color theme="0"/>
              </font>
              <border>
                <left style="thin">
                  <color auto="1"/>
                </left>
                <right/>
                <top/>
                <bottom/>
                <vertical/>
                <horizontal/>
              </border>
            </x14:dxf>
          </x14:cfRule>
          <x14:cfRule type="expression" priority="399" id="{991701C1-8614-4C3B-860F-2B98E8C74BFD}">
            <xm:f>'計画変更別紙3　省力化計算シート'!$C$17=""</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AND('計画変更別紙3　省力化計算シート'!$C$22="",'計画変更別紙3　省力化計算シート'!$C$23&lt;&gt;"")</xm:f>
            <x14:dxf>
              <font>
                <color theme="0"/>
              </font>
              <border>
                <left/>
                <right style="thin">
                  <color auto="1"/>
                </right>
                <top/>
                <bottom/>
                <vertical/>
                <horizontal/>
              </border>
            </x14:dxf>
          </x14:cfRule>
          <x14:cfRule type="expression" priority="276" id="{6A704C1C-E90A-4D75-ADFE-D10F1357AB1F}">
            <xm:f>AND('計画変更別紙3　省力化計算シート'!$C$22&lt;&gt;"",'計画変更別紙3　省力化計算シート'!$C$23="")</xm:f>
            <x14:dxf>
              <font>
                <color theme="0"/>
              </font>
              <border>
                <left style="thin">
                  <color auto="1"/>
                </left>
                <right/>
                <top/>
                <bottom/>
                <vertical/>
                <horizontal/>
              </border>
            </x14:dxf>
          </x14:cfRule>
          <x14:cfRule type="expression" priority="275" id="{A5074D43-A515-4CE1-B88D-4295AE7C4265}">
            <xm:f>'計画変更別紙3　省力化計算シート'!$C$22=""</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AND('計画変更別紙3　省力化計算シート'!$C$27="",'計画変更別紙3　省力化計算シート'!$C$28&lt;&gt;"")</xm:f>
            <x14:dxf>
              <font>
                <color theme="0"/>
              </font>
              <border>
                <left/>
                <right style="thin">
                  <color auto="1"/>
                </right>
                <top/>
                <bottom/>
                <vertical/>
                <horizontal/>
              </border>
            </x14:dxf>
          </x14:cfRule>
          <x14:cfRule type="expression" priority="203" id="{E0CE0ECD-A537-437D-A62D-45BF583C9A6D}">
            <xm:f>AND('計画変更別紙3　省力化計算シート'!$C$27&lt;&gt;"",'計画変更別紙3　省力化計算シート'!$C$28="")</xm:f>
            <x14:dxf>
              <font>
                <color theme="0"/>
              </font>
              <border>
                <left style="thin">
                  <color auto="1"/>
                </left>
                <right/>
                <top/>
                <bottom/>
                <vertical/>
                <horizontal/>
              </border>
            </x14:dxf>
          </x14:cfRule>
          <x14:cfRule type="expression" priority="202" id="{BAF6DEA4-2335-4B93-9A2B-3FB21FAE24FA}">
            <xm:f>'計画変更別紙3　省力化計算シート'!$C$27=""</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'計画変更別紙3　省力化計算シート'!$C$32=""</xm:f>
            <x14:dxf>
              <font>
                <color theme="0"/>
              </font>
              <border>
                <top/>
                <bottom/>
                <vertical/>
                <horizontal/>
              </border>
            </x14:dxf>
          </x14:cfRule>
          <x14:cfRule type="expression" priority="167" id="{E82D7A92-9980-4E2B-A704-F8DC4FA4C746}">
            <xm:f>AND('計画変更別紙3　省力化計算シート'!$C$32&lt;&gt;"",'計画変更別紙3　省力化計算シート'!$C$33="")</xm:f>
            <x14:dxf>
              <font>
                <color theme="0"/>
              </font>
              <border>
                <left style="thin">
                  <color auto="1"/>
                </left>
                <right/>
                <top/>
                <bottom/>
                <vertical/>
                <horizontal/>
              </border>
            </x14:dxf>
          </x14:cfRule>
          <x14:cfRule type="expression" priority="168" id="{623A7503-B66D-4641-BCBB-CA1450024FCD}">
            <xm:f>AND('計画変更別紙3　省力化計算シート'!$C$32="",'計画変更別紙3　省力化計算シート'!$C$33&lt;&gt;"")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AND('計画変更別紙3　省力化計算シート'!$C$37="",'計画変更別紙3　省力化計算シート'!$C$38&lt;&gt;"")</xm:f>
            <x14:dxf>
              <font>
                <color theme="0"/>
              </font>
              <border>
                <left/>
                <right style="thin">
                  <color auto="1"/>
                </right>
                <top/>
                <bottom/>
                <vertical/>
                <horizontal/>
              </border>
            </x14:dxf>
          </x14:cfRule>
          <x14:cfRule type="expression" priority="130" id="{71A7948A-F1DA-43B2-BCC6-D8D31CD88A85}">
            <xm:f>'計画変更別紙3　省力化計算シート'!$C$37=""</xm:f>
            <x14:dxf>
              <font>
                <color theme="0"/>
              </font>
              <border>
                <top/>
                <bottom/>
                <vertical/>
                <horizontal/>
              </border>
            </x14:dxf>
          </x14:cfRule>
          <x14:cfRule type="expression" priority="131" id="{D4BEFBCC-B34A-4F11-9985-F879FE5C56D2}">
            <xm:f>AND('計画変更別紙3　省力化計算シート'!$C$37&lt;&gt;"",'計画変更別紙3　省力化計算シート'!$C$38="")</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AND('計画変更別紙3　省力化計算シート'!$I$12&lt;&gt;"",'計画変更別紙3　省力化計算シート'!$I$13="")</xm:f>
            <x14:dxf>
              <font>
                <color theme="0"/>
              </font>
              <border>
                <left style="thin">
                  <color auto="1"/>
                </left>
                <right/>
                <top/>
                <bottom/>
                <vertical/>
                <horizontal/>
              </border>
            </x14:dxf>
          </x14:cfRule>
          <x14:cfRule type="expression" priority="363" id="{263EE7B7-E150-418D-99EB-ABF7B6EA0568}">
            <xm:f>'計画変更別紙3　省力化計算シート'!$I$12=""</xm:f>
            <x14:dxf>
              <font>
                <color theme="0"/>
              </font>
              <border>
                <top/>
                <bottom/>
                <vertical/>
                <horizontal/>
              </border>
            </x14:dxf>
          </x14:cfRule>
          <x14:cfRule type="expression" priority="365" id="{7C75F521-7553-498C-92D3-EDC0824D4A37}">
            <xm:f>AND('計画変更別紙3　省力化計算シート'!$I$12="",'計画変更別紙3　省力化計算シート'!$I$13&lt;&gt;"")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AND('計画変更別紙3　省力化計算シート'!$I$17="",'計画変更別紙3　省力化計算シート'!$I$18&lt;&gt;"")</xm:f>
            <x14:dxf>
              <font>
                <color theme="0"/>
              </font>
              <border>
                <left/>
                <right style="thin">
                  <color auto="1"/>
                </right>
                <top/>
                <bottom/>
                <vertical/>
                <horizontal/>
              </border>
            </x14:dxf>
          </x14:cfRule>
          <x14:cfRule type="expression" priority="313" id="{5D53D90C-E921-469C-89A8-EDC25A7B41C3}">
            <xm:f>AND('計画変更別紙3　省力化計算シート'!$I$17&lt;&gt;"",'計画変更別紙3　省力化計算シート'!$I$18="")</xm:f>
            <x14:dxf>
              <font>
                <color theme="0"/>
              </font>
              <border>
                <left style="thin">
                  <color auto="1"/>
                </left>
                <right/>
                <top/>
                <bottom/>
                <vertical/>
                <horizontal/>
              </border>
            </x14:dxf>
          </x14:cfRule>
          <x14:cfRule type="expression" priority="312" id="{6FE5E94C-A31F-493B-A3FC-62D48D266B7B}">
            <xm:f>'計画変更別紙3　省力化計算シート'!$I$17=""</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AND('計画変更別紙3　省力化計算シート'!$I$22&lt;&gt;"",'計画変更別紙3　省力化計算シート'!$I$23="")</xm:f>
            <x14:dxf>
              <font>
                <color theme="0"/>
              </font>
              <border>
                <left style="thin">
                  <color auto="1"/>
                </left>
                <right/>
                <top/>
                <bottom/>
                <vertical/>
                <horizontal/>
              </border>
            </x14:dxf>
          </x14:cfRule>
          <x14:cfRule type="expression" priority="241" id="{6D6AD700-87F9-4DC5-8592-5C9A1CB61A38}">
            <xm:f>AND('計画変更別紙3　省力化計算シート'!$I$22="",'計画変更別紙3　省力化計算シート'!$I$23&lt;&gt;"")</xm:f>
            <x14:dxf>
              <font>
                <color theme="0"/>
              </font>
              <border>
                <left/>
                <right style="thin">
                  <color auto="1"/>
                </right>
                <top/>
                <bottom/>
                <vertical/>
                <horizontal/>
              </border>
            </x14:dxf>
          </x14:cfRule>
          <x14:cfRule type="expression" priority="239" id="{94794EDC-957E-439B-BB5A-A616B5DE1741}">
            <xm:f>'計画変更別紙3　省力化計算シート'!$I$22=""</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AND('計画変更別紙3　省力化計算シート'!$I$27="",'計画変更別紙3　省力化計算シート'!$I$28&lt;&gt;"")</xm:f>
            <x14:dxf>
              <font>
                <color theme="0"/>
              </font>
              <border>
                <left/>
                <right style="thin">
                  <color auto="1"/>
                </right>
                <top/>
                <bottom/>
                <vertical/>
                <horizontal/>
              </border>
            </x14:dxf>
          </x14:cfRule>
          <x14:cfRule type="expression" priority="94" id="{F4799D81-D0FB-498D-90D6-FF011CAB74D2}">
            <xm:f>'計画変更別紙3　省力化計算シート'!$I$27=""</xm:f>
            <x14:dxf>
              <font>
                <color theme="0"/>
              </font>
              <border>
                <top/>
                <bottom/>
                <vertical/>
                <horizontal/>
              </border>
            </x14:dxf>
          </x14:cfRule>
          <x14:cfRule type="expression" priority="95" id="{80F75E8F-03BB-4189-BD6B-2A9C58A20A94}">
            <xm:f>AND('計画変更別紙3　省力化計算シート'!$I$27&lt;&gt;"",'計画変更別紙3　省力化計算シート'!$I$28="")</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'計画変更別紙3　省力化計算シート'!$I$32=""</xm:f>
            <x14:dxf>
              <font>
                <color theme="0"/>
              </font>
              <border>
                <top/>
                <bottom/>
                <vertical/>
                <horizontal/>
              </border>
            </x14:dxf>
          </x14:cfRule>
          <x14:cfRule type="expression" priority="59" id="{D399D31B-7576-4F87-B109-4AA1814F77FF}">
            <xm:f>AND('計画変更別紙3　省力化計算シート'!$I$32&lt;&gt;"",'計画変更別紙3　省力化計算シート'!$I$33="")</xm:f>
            <x14:dxf>
              <font>
                <color theme="0"/>
              </font>
              <border>
                <left style="thin">
                  <color auto="1"/>
                </left>
                <right/>
                <top/>
                <bottom/>
                <vertical/>
                <horizontal/>
              </border>
            </x14:dxf>
          </x14:cfRule>
          <x14:cfRule type="expression" priority="60" id="{48106291-98FA-45C4-9E59-A5B0015D427A}">
            <xm:f>AND('計画変更別紙3　省力化計算シート'!$I$32="",'計画変更別紙3　省力化計算シート'!$I$33&lt;&gt;"")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'計画変更別紙3　省力化計算シート'!$I$37=""</xm:f>
            <x14:dxf>
              <font>
                <color theme="0"/>
              </font>
              <border>
                <top/>
                <bottom/>
                <vertical/>
                <horizontal/>
              </border>
            </x14:dxf>
          </x14:cfRule>
          <x14:cfRule type="expression" priority="24" id="{5941E6C4-6F1B-45AA-BB1E-D76B67EF8CBA}">
            <xm:f>AND('計画変更別紙3　省力化計算シート'!$I$37="",'計画変更別紙3　省力化計算シート'!$I$38&lt;&gt;"")</xm:f>
            <x14:dxf>
              <font>
                <color theme="0"/>
              </font>
              <border>
                <left/>
                <right style="thin">
                  <color auto="1"/>
                </right>
                <top/>
                <bottom/>
                <vertical/>
                <horizontal/>
              </border>
            </x14:dxf>
          </x14:cfRule>
          <x14:cfRule type="expression" priority="23" id="{8BCA9709-F362-4A00-805F-AB04B2A99EA7}">
            <xm:f>AND('計画変更別紙3　省力化計算シート'!$I$37&lt;&gt;"",'計画変更別紙3　省力化計算シート'!$I$38="")</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'計画変更別紙3　省力化計算シート'!$C$13=""</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'計画変更別紙3　省力化計算シート'!$C$18=""</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'計画変更別紙3　省力化計算シート'!$C$23=""</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'計画変更別紙3　省力化計算シート'!$C$28=""</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'計画変更別紙3　省力化計算シート'!$C$33=""</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'計画変更別紙3　省力化計算シート'!$C$38=""</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'計画変更別紙3　省力化計算シート'!$I$13=""</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'計画変更別紙3　省力化計算シート'!$I$18=""</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'計画変更別紙3　省力化計算シート'!$I$23=""</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'計画変更別紙3　省力化計算シート'!$I$28=""</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'計画変更別紙3　省力化計算シート'!$I$33=""</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'計画変更別紙3　省力化計算シート'!$I$38=""</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AND('計画変更別紙3　省力化計算シート'!$E$13="-",'計画変更別紙3　省力化計算シート'!$D$13&lt;&gt;"")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AND('計画変更別紙3　省力化計算シート'!$F$13&lt;0,'計画変更別紙3　省力化計算シート'!$D$13&lt;&gt;"")</xm:f>
            <x14:dxf>
              <fill>
                <patternFill>
                  <bgColor theme="6" tint="0.79998168889431442"/>
                </patternFill>
              </fill>
            </x14:dxf>
          </x14:cfRule>
          <x14:cfRule type="expression" priority="421" id="{998E6D0C-364D-4016-88AB-032B1BBED589}">
            <xm:f>AND('計画変更別紙3　省力化計算シート'!$F$13&gt;0,'計画変更別紙3　省力化計算シート'!$D$13&lt;&gt;"")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AND('計画変更別紙3　省力化計算シート'!$E$18="-",'計画変更別紙3　省力化計算シート'!$D$18&lt;&gt;"")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AND('計画変更別紙3　省力化計算シート'!$F$18&lt;0,'計画変更別紙3　省力化計算シート'!$D$18&lt;&gt;"")</xm:f>
            <x14:dxf>
              <fill>
                <patternFill>
                  <bgColor theme="6" tint="0.79998168889431442"/>
                </patternFill>
              </fill>
            </x14:dxf>
          </x14:cfRule>
          <x14:cfRule type="expression" priority="385" id="{4D0AF244-2CCB-45D0-AB83-86401C9C4EE8}">
            <xm:f>AND('計画変更別紙3　省力化計算シート'!$F$18&gt;0,'計画変更別紙3　省力化計算シート'!$D$18&lt;&gt;"")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AND('計画変更別紙3　省力化計算シート'!$E$23="-",'計画変更別紙3　省力化計算シート'!$D$23&lt;&gt;"")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AND('計画変更別紙3　省力化計算シート'!$F$23&gt;0,'計画変更別紙3　省力化計算シート'!$D$23&lt;&gt;"")</xm:f>
            <x14:dxf>
              <fill>
                <patternFill>
                  <bgColor theme="4" tint="0.79998168889431442"/>
                </patternFill>
              </fill>
            </x14:dxf>
          </x14:cfRule>
          <x14:cfRule type="expression" priority="260" id="{02968760-3D33-4430-BE39-8BD120CD784B}">
            <xm:f>AND('計画変更別紙3　省力化計算シート'!$F$23&lt;0,'計画変更別紙3　省力化計算シート'!$D$23&lt;&gt;"")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AND('計画変更別紙3　省力化計算シート'!$E$28="-",'計画変更別紙3　省力化計算シート'!$D$28&lt;&gt;"")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AND('計画変更別紙3　省力化計算シート'!$F$28&lt;0,'計画変更別紙3　省力化計算シート'!$D$28&lt;&gt;"")</xm:f>
            <x14:dxf>
              <fill>
                <patternFill>
                  <bgColor theme="6" tint="0.79998168889431442"/>
                </patternFill>
              </fill>
            </x14:dxf>
          </x14:cfRule>
          <x14:cfRule type="expression" priority="188" id="{155B9134-7EBE-4E9F-8CAC-B4C1722DAD5F}">
            <xm:f>AND('計画変更別紙3　省力化計算シート'!$F$28&gt;0,'計画変更別紙3　省力化計算シート'!$D$28&lt;&gt;"")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AND('計画変更別紙3　省力化計算シート'!$E$33="-",'計画変更別紙3　省力化計算シート'!$D$33&lt;&gt;"")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AND('計画変更別紙3　省力化計算シート'!$F$33&gt;0,'計画変更別紙3　省力化計算シート'!$D$33&lt;&gt;"")</xm:f>
            <x14:dxf>
              <fill>
                <patternFill>
                  <bgColor theme="4" tint="0.79998168889431442"/>
                </patternFill>
              </fill>
            </x14:dxf>
          </x14:cfRule>
          <x14:cfRule type="expression" priority="151" id="{AE43B592-1919-4165-8A79-63C7B3C6D8A0}">
            <xm:f>AND('計画変更別紙3　省力化計算シート'!$F$33&lt;0,'計画変更別紙3　省力化計算シート'!$D$33&lt;&gt;"")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AND('計画変更別紙3　省力化計算シート'!$E$38="-",'計画変更別紙3　省力化計算シート'!$D$38&lt;&gt;"")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AND('計画変更別紙3　省力化計算シート'!$F$38&gt;0,'計画変更別紙3　省力化計算シート'!$D$38&lt;&gt;"")</xm:f>
            <x14:dxf>
              <fill>
                <patternFill>
                  <bgColor theme="4" tint="0.79998168889431442"/>
                </patternFill>
              </fill>
            </x14:dxf>
          </x14:cfRule>
          <x14:cfRule type="expression" priority="115" id="{60616098-7692-49AC-A551-0AC5AEB4F702}">
            <xm:f>AND('計画変更別紙3　省力化計算シート'!$F$38&lt;0,'計画変更別紙3　省力化計算シート'!$D$38&lt;&gt;"")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OR('計画変更別紙3　省力化計算シート'!$K$13="新たに追加される作業",AND('計画変更別紙3　省力化計算シート'!$I$13&lt;&gt;"",'計画変更別紙3　省力化計算シート'!$J$13&lt;&gt;"",'計画変更別紙3　省力化計算シート'!$N$13="-"))</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AND('計画変更別紙3　省力化計算シート'!$N$13&gt;0,'計画変更別紙3　省力化計算シート'!$N$13&lt;&gt;"-")</xm:f>
            <x14:dxf>
              <fill>
                <patternFill>
                  <bgColor theme="4" tint="0.79998168889431442"/>
                </patternFill>
              </fill>
            </x14:dxf>
          </x14:cfRule>
          <x14:cfRule type="expression" priority="334" id="{6E3C55BE-93F0-4B09-92DF-92ABAAFFB79B}">
            <xm:f>AND('計画変更別紙3　省力化計算シート'!$N$13&lt;0,'計画変更別紙3　省力化計算シート'!$N$13&lt;&gt;"-")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OR('計画変更別紙3　省力化計算シート'!$K$18="新たに追加される作業",AND('計画変更別紙3　省力化計算シート'!$I$18&lt;&gt;"",'計画変更別紙3　省力化計算シート'!$J$18&lt;&gt;"",'計画変更別紙3　省力化計算シート'!$N$18="-"))</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AND('計画変更別紙3　省力化計算シート'!$N$18&lt;0,'計画変更別紙3　省力化計算シート'!$N$18&lt;&gt;"-")</xm:f>
            <x14:dxf>
              <fill>
                <patternFill>
                  <bgColor theme="6" tint="0.79998168889431442"/>
                </patternFill>
              </fill>
            </x14:dxf>
          </x14:cfRule>
          <x14:cfRule type="expression" priority="296" id="{46A5B2F6-CCCA-4AF1-A27E-AF0F7DEB88E2}">
            <xm:f>AND('計画変更別紙3　省力化計算シート'!$N$18&gt;0,'計画変更別紙3　省力化計算シート'!$N$18&lt;&gt;"-")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OR('計画変更別紙3　省力化計算シート'!$K$23="新たに追加される作業",AND('計画変更別紙3　省力化計算シート'!$I$23&lt;&gt;"",'計画変更別紙3　省力化計算シート'!$J$23&lt;&gt;"",'計画変更別紙3　省力化計算シート'!$N$23="-"))</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AND('計画変更別紙3　省力化計算シート'!$N$23&gt;0,'計画変更別紙3　省力化計算シート'!$N$23&lt;&gt;"-")</xm:f>
            <x14:dxf>
              <fill>
                <patternFill>
                  <bgColor theme="4" tint="0.79998168889431442"/>
                </patternFill>
              </fill>
            </x14:dxf>
          </x14:cfRule>
          <x14:cfRule type="expression" priority="226" id="{20EFFCB9-217F-4EB0-8C3F-9E4445041500}">
            <xm:f>AND('計画変更別紙3　省力化計算シート'!$N$23&lt;0,'計画変更別紙3　省力化計算シート'!$N$23&lt;&gt;"-")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OR('計画変更別紙3　省力化計算シート'!$K$28="新たに追加される作業",AND('計画変更別紙3　省力化計算シート'!$I$28&lt;&gt;"",'計画変更別紙3　省力化計算シート'!$J$28&lt;&gt;"",'計画変更別紙3　省力化計算シート'!$N$28="-"))</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AND('計画変更別紙3　省力化計算シート'!$N$28&gt;0,'計画変更別紙3　省力化計算シート'!$N$28&lt;&gt;"-")</xm:f>
            <x14:dxf>
              <fill>
                <patternFill>
                  <bgColor theme="4" tint="0.79998168889431442"/>
                </patternFill>
              </fill>
            </x14:dxf>
          </x14:cfRule>
          <x14:cfRule type="expression" priority="80" id="{5D5D51D5-7710-450C-993A-0D5E9CA806E9}">
            <xm:f>AND('計画変更別紙3　省力化計算シート'!$N$28&lt;0,'計画変更別紙3　省力化計算シート'!$N$28&lt;&gt;"-")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OR('計画変更別紙3　省力化計算シート'!$K$33="新たに追加される作業",AND('計画変更別紙3　省力化計算シート'!$I$33&lt;&gt;"",'計画変更別紙3　省力化計算シート'!$J$33&lt;&gt;"",'計画変更別紙3　省力化計算シート'!$N$33="-"))</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AND('計画変更別紙3　省力化計算シート'!$N$33&lt;0,'計画変更別紙3　省力化計算シート'!$N$33&lt;&gt;"-")</xm:f>
            <x14:dxf>
              <fill>
                <patternFill>
                  <bgColor theme="6" tint="0.79998168889431442"/>
                </patternFill>
              </fill>
            </x14:dxf>
          </x14:cfRule>
          <x14:cfRule type="expression" priority="44" id="{9CA5AFEC-5F30-4BA3-9970-0D46D5FFE799}">
            <xm:f>AND('計画変更別紙3　省力化計算シート'!$N$33&gt;0,'計画変更別紙3　省力化計算シート'!$N$33&lt;&gt;"-")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OR('計画変更別紙3　省力化計算シート'!$K$38="新たに追加される作業",AND('計画変更別紙3　省力化計算シート'!$I$38&lt;&gt;"",'計画変更別紙3　省力化計算シート'!$J$38&lt;&gt;"",'計画変更別紙3　省力化計算シート'!$N$38="-"))</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AND('計画変更別紙3　省力化計算シート'!$N$38&gt;0,'計画変更別紙3　省力化計算シート'!$N$38&lt;&gt;"-")</xm:f>
            <x14:dxf>
              <fill>
                <patternFill>
                  <bgColor theme="4" tint="0.79998168889431442"/>
                </patternFill>
              </fill>
            </x14:dxf>
          </x14:cfRule>
          <x14:cfRule type="expression" priority="8" id="{75DE057A-8E52-4DFE-AFAF-D34EF52B9061}">
            <xm:f>AND('計画変更別紙3　省力化計算シート'!$N$38&lt;0,'計画変更別紙3　省力化計算シート'!$N$38&lt;&gt;"-")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AND('計画変更別紙3　省力化計算シート'!$C$13&lt;&gt;"",'計画変更別紙3　省力化計算シート'!$C$14="")</xm:f>
            <x14:dxf>
              <font>
                <color theme="0"/>
              </font>
              <border>
                <left style="thin">
                  <color auto="1"/>
                </left>
                <right/>
                <top/>
                <bottom/>
                <vertical/>
                <horizontal/>
              </border>
            </x14:dxf>
          </x14:cfRule>
          <x14:cfRule type="expression" priority="440" id="{024E3F29-FCE8-411A-8233-2487DA7DBD3D}">
            <xm:f>'計画変更別紙3　省力化計算シート'!$C$13=""</xm:f>
            <x14:dxf>
              <font>
                <color theme="0"/>
              </font>
              <border>
                <top/>
                <bottom/>
                <vertical/>
                <horizontal/>
              </border>
            </x14:dxf>
          </x14:cfRule>
          <x14:cfRule type="expression" priority="442" id="{B67B07B1-AE2B-4D2A-95E4-BBC907134BFB}">
            <xm:f>AND('計画変更別紙3　省力化計算シート'!$C$13="",'計画変更別紙3　省力化計算シート'!$C$14&lt;&gt;"")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AND('計画変更別紙3　省力化計算シート'!$C$18="",'計画変更別紙3　省力化計算シート'!$C$19&lt;&gt;"")</xm:f>
            <x14:dxf>
              <font>
                <color theme="0"/>
              </font>
              <border>
                <left/>
                <right style="thin">
                  <color auto="1"/>
                </right>
                <top/>
                <bottom/>
                <vertical/>
                <horizontal/>
              </border>
            </x14:dxf>
          </x14:cfRule>
          <x14:cfRule type="expression" priority="403" id="{531596BA-63C6-44EF-AC61-E092D62D895B}">
            <xm:f>AND('計画変更別紙3　省力化計算シート'!$C$18&lt;&gt;"",'計画変更別紙3　省力化計算シート'!$C$19="")</xm:f>
            <x14:dxf>
              <font>
                <color theme="0"/>
              </font>
              <border>
                <left style="thin">
                  <color auto="1"/>
                </left>
                <right/>
                <top/>
                <bottom/>
                <vertical/>
                <horizontal/>
              </border>
            </x14:dxf>
          </x14:cfRule>
          <x14:cfRule type="expression" priority="402" id="{5579333F-365C-47FB-99F3-5166131D60B1}">
            <xm:f>'計画変更別紙3　省力化計算シート'!$C$18=""</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AND('計画変更別紙3　省力化計算シート'!$C$23="",'計画変更別紙3　省力化計算シート'!$C$24&lt;&gt;"")</xm:f>
            <x14:dxf>
              <font>
                <color theme="0"/>
              </font>
              <border>
                <left/>
                <right style="thin">
                  <color auto="1"/>
                </right>
                <top/>
                <bottom/>
                <vertical/>
                <horizontal/>
              </border>
            </x14:dxf>
          </x14:cfRule>
          <x14:cfRule type="expression" priority="279" id="{4729957B-41D9-444F-833A-8640A018D09A}">
            <xm:f>AND('計画変更別紙3　省力化計算シート'!$C$23&lt;&gt;"",'計画変更別紙3　省力化計算シート'!$C$24="")</xm:f>
            <x14:dxf>
              <font>
                <color theme="0"/>
              </font>
              <border>
                <left style="thin">
                  <color auto="1"/>
                </left>
                <right/>
                <top/>
                <bottom/>
                <vertical/>
                <horizontal/>
              </border>
            </x14:dxf>
          </x14:cfRule>
          <x14:cfRule type="expression" priority="278" id="{3A7047B9-A9E5-48A3-9C85-E8C176E4B0D8}">
            <xm:f>'計画変更別紙3　省力化計算シート'!$C$23=""</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AND('計画変更別紙3　省力化計算シート'!$C$28&lt;&gt;"",'計画変更別紙3　省力化計算シート'!$C$29="")</xm:f>
            <x14:dxf>
              <font>
                <color theme="0"/>
              </font>
              <border>
                <left style="thin">
                  <color auto="1"/>
                </left>
                <right/>
                <top/>
                <bottom/>
                <vertical/>
                <horizontal/>
              </border>
            </x14:dxf>
          </x14:cfRule>
          <x14:cfRule type="expression" priority="205" id="{3B37A05B-15AA-42F4-9A1F-684F15744396}">
            <xm:f>'計画変更別紙3　省力化計算シート'!$C$28=""</xm:f>
            <x14:dxf>
              <font>
                <color theme="0"/>
              </font>
              <border>
                <top/>
                <bottom/>
                <vertical/>
                <horizontal/>
              </border>
            </x14:dxf>
          </x14:cfRule>
          <x14:cfRule type="expression" priority="207" id="{438BF553-6A51-407D-A7C0-A1064B1F671F}">
            <xm:f>AND('計画変更別紙3　省力化計算シート'!$C$28="",'計画変更別紙3　省力化計算シート'!$C$29&lt;&gt;"")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AND('計画変更別紙3　省力化計算シート'!$C$33="",'計画変更別紙3　省力化計算シート'!$C$34&lt;&gt;"")</xm:f>
            <x14:dxf>
              <font>
                <color theme="0"/>
              </font>
              <border>
                <left/>
                <right style="thin">
                  <color auto="1"/>
                </right>
                <top/>
                <bottom/>
                <vertical/>
                <horizontal/>
              </border>
            </x14:dxf>
          </x14:cfRule>
          <x14:cfRule type="expression" priority="169" id="{CFF2E22D-C9A2-45F5-8C65-DAF6BC73E653}">
            <xm:f>'計画変更別紙3　省力化計算シート'!$C$33=""</xm:f>
            <x14:dxf>
              <font>
                <color theme="0"/>
              </font>
              <border>
                <top/>
                <bottom/>
                <vertical/>
                <horizontal/>
              </border>
            </x14:dxf>
          </x14:cfRule>
          <x14:cfRule type="expression" priority="170" id="{1B07C278-3584-4038-A91B-D506FB7BF873}">
            <xm:f>AND('計画変更別紙3　省力化計算シート'!$C$33&lt;&gt;"",'計画変更別紙3　省力化計算シート'!$C$34="")</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AND('計画変更別紙3　省力化計算シート'!$C$38="",'計画変更別紙3　省力化計算シート'!$C$39&lt;&gt;"")</xm:f>
            <x14:dxf>
              <font>
                <color theme="0"/>
              </font>
              <border>
                <left/>
                <right style="thin">
                  <color auto="1"/>
                </right>
                <top/>
                <bottom/>
                <vertical/>
                <horizontal/>
              </border>
            </x14:dxf>
          </x14:cfRule>
          <x14:cfRule type="expression" priority="133" id="{57839D1C-E7E6-4A58-A677-110B7487BFDF}">
            <xm:f>'計画変更別紙3　省力化計算シート'!$C$38=""</xm:f>
            <x14:dxf>
              <font>
                <color theme="0"/>
              </font>
              <border>
                <top/>
                <bottom/>
                <vertical/>
                <horizontal/>
              </border>
            </x14:dxf>
          </x14:cfRule>
          <x14:cfRule type="expression" priority="134" id="{E9A6A070-C6DB-4CA7-8C79-C243CAB0B483}">
            <xm:f>AND('計画変更別紙3　省力化計算シート'!$C$38&lt;&gt;"",'計画変更別紙3　省力化計算シート'!$C$39="")</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'計画変更別紙3　省力化計算シート'!$I$13=""</xm:f>
            <x14:dxf>
              <font>
                <color theme="0"/>
              </font>
              <border>
                <top/>
                <bottom/>
                <vertical/>
                <horizontal/>
              </border>
            </x14:dxf>
          </x14:cfRule>
          <x14:cfRule type="expression" priority="367" id="{1D3118DB-AF0D-4375-91A5-4FAAC579D210}">
            <xm:f>AND('計画変更別紙3　省力化計算シート'!$I$13&lt;&gt;"",'計画変更別紙3　省力化計算シート'!$I$14="")</xm:f>
            <x14:dxf>
              <font>
                <color theme="0"/>
              </font>
              <border>
                <left style="thin">
                  <color auto="1"/>
                </left>
                <right/>
                <top/>
                <bottom/>
                <vertical/>
                <horizontal/>
              </border>
            </x14:dxf>
          </x14:cfRule>
          <x14:cfRule type="expression" priority="368" id="{DBD723F3-ADF0-48F2-A188-4DE01A052E6A}">
            <xm:f>AND('計画変更別紙3　省力化計算シート'!$I$13="",'計画変更別紙3　省力化計算シート'!$I$14&lt;&gt;"")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AND('計画変更別紙3　省力化計算シート'!$I$18="",'計画変更別紙3　省力化計算シート'!$I$19&lt;&gt;"")</xm:f>
            <x14:dxf>
              <font>
                <color theme="0"/>
              </font>
              <border>
                <left/>
                <right style="thin">
                  <color auto="1"/>
                </right>
                <top/>
                <bottom/>
                <vertical/>
                <horizontal/>
              </border>
            </x14:dxf>
          </x14:cfRule>
          <x14:cfRule type="expression" priority="316" id="{71B29F91-13EC-4B4D-B2B3-C8AF3D71627C}">
            <xm:f>AND('計画変更別紙3　省力化計算シート'!$I$18&lt;&gt;"",'計画変更別紙3　省力化計算シート'!$I$19="")</xm:f>
            <x14:dxf>
              <font>
                <color theme="0"/>
              </font>
              <border>
                <left style="thin">
                  <color auto="1"/>
                </left>
                <right/>
                <top/>
                <bottom/>
                <vertical/>
                <horizontal/>
              </border>
            </x14:dxf>
          </x14:cfRule>
          <x14:cfRule type="expression" priority="315" id="{C93EF3ED-7F0A-4101-A4C4-077EE01D60FA}">
            <xm:f>'計画変更別紙3　省力化計算シート'!$I$18=""</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'計画変更別紙3　省力化計算シート'!$I$23=""</xm:f>
            <x14:dxf>
              <font>
                <color theme="0"/>
              </font>
              <border>
                <top/>
                <bottom/>
                <vertical/>
                <horizontal/>
              </border>
            </x14:dxf>
          </x14:cfRule>
          <x14:cfRule type="expression" priority="243" id="{21B3DA55-503A-4814-847D-5364F6662017}">
            <xm:f>AND('計画変更別紙3　省力化計算シート'!$I$23&lt;&gt;"",'計画変更別紙3　省力化計算シート'!$I$24="")</xm:f>
            <x14:dxf>
              <font>
                <color theme="0"/>
              </font>
              <border>
                <left style="thin">
                  <color auto="1"/>
                </left>
                <right/>
                <top/>
                <bottom/>
                <vertical/>
                <horizontal/>
              </border>
            </x14:dxf>
          </x14:cfRule>
          <x14:cfRule type="expression" priority="244" id="{AEBCD7E5-2BB5-4FEB-BC8F-8EB337A3A79C}">
            <xm:f>AND('計画変更別紙3　省力化計算シート'!$I$23="",'計画変更別紙3　省力化計算シート'!$I$24&lt;&gt;"")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AND('計画変更別紙3　省力化計算シート'!$I$28="",'計画変更別紙3　省力化計算シート'!$I$29&lt;&gt;"")</xm:f>
            <x14:dxf>
              <font>
                <color theme="0"/>
              </font>
              <border>
                <left/>
                <right style="thin">
                  <color auto="1"/>
                </right>
                <top/>
                <bottom/>
                <vertical/>
                <horizontal/>
              </border>
            </x14:dxf>
          </x14:cfRule>
          <x14:cfRule type="expression" priority="98" id="{FCC170E1-7E87-4114-A26A-AB18C18899F4}">
            <xm:f>AND('計画変更別紙3　省力化計算シート'!$I$28&lt;&gt;"",'計画変更別紙3　省力化計算シート'!$I$29="")</xm:f>
            <x14:dxf>
              <font>
                <color theme="0"/>
              </font>
              <border>
                <left style="thin">
                  <color auto="1"/>
                </left>
                <right/>
                <top/>
                <bottom/>
                <vertical/>
                <horizontal/>
              </border>
            </x14:dxf>
          </x14:cfRule>
          <x14:cfRule type="expression" priority="97" id="{39741D3C-766B-4AA9-A775-65C9E3944A68}">
            <xm:f>'計画変更別紙3　省力化計算シート'!$I$28=""</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AND('計画変更別紙3　省力化計算シート'!$I$33="",'計画変更別紙3　省力化計算シート'!$I$34&lt;&gt;"")</xm:f>
            <x14:dxf>
              <font>
                <color theme="0"/>
              </font>
              <border>
                <left/>
                <right style="thin">
                  <color auto="1"/>
                </right>
                <top/>
                <bottom/>
                <vertical/>
                <horizontal/>
              </border>
            </x14:dxf>
          </x14:cfRule>
          <x14:cfRule type="expression" priority="61" id="{36D3235A-6150-4E0F-AFD0-D36B40FAAEF4}">
            <xm:f>'計画変更別紙3　省力化計算シート'!$I$33=""</xm:f>
            <x14:dxf>
              <font>
                <color theme="0"/>
              </font>
              <border>
                <top/>
                <bottom/>
                <vertical/>
                <horizontal/>
              </border>
            </x14:dxf>
          </x14:cfRule>
          <x14:cfRule type="expression" priority="62" id="{FE1CA838-6D61-4DC1-9C7E-E6EE01940B56}">
            <xm:f>AND('計画変更別紙3　省力化計算シート'!$I$33&lt;&gt;"",'計画変更別紙3　省力化計算シート'!$I$34="")</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'計画変更別紙3　省力化計算シート'!$I$38=""</xm:f>
            <x14:dxf>
              <font>
                <color theme="0"/>
              </font>
              <border>
                <top/>
                <bottom/>
                <vertical/>
                <horizontal/>
              </border>
            </x14:dxf>
          </x14:cfRule>
          <x14:cfRule type="expression" priority="27" id="{E77A8872-B24D-43D1-9514-8A24445BB248}">
            <xm:f>AND('計画変更別紙3　省力化計算シート'!$I$38="",'計画変更別紙3　省力化計算シート'!$I$39&lt;&gt;"")</xm:f>
            <x14:dxf>
              <font>
                <color theme="0"/>
              </font>
              <border>
                <left/>
                <right style="thin">
                  <color auto="1"/>
                </right>
                <top/>
                <bottom/>
                <vertical/>
                <horizontal/>
              </border>
            </x14:dxf>
          </x14:cfRule>
          <x14:cfRule type="expression" priority="26" id="{81D44C3E-ED86-4C09-99E3-6D992C6C1144}">
            <xm:f>AND('計画変更別紙3　省力化計算シート'!$I$38&lt;&gt;"",'計画変更別紙3　省力化計算シート'!$I$39="")</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'計画変更別紙3　省力化計算シート'!$C$14=""</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'計画変更別紙3　省力化計算シート'!$C$19=""</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'計画変更別紙3　省力化計算シート'!$C$24=""</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'計画変更別紙3　省力化計算シート'!$C$29=""</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'計画変更別紙3　省力化計算シート'!$C$34=""</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'計画変更別紙3　省力化計算シート'!$C$39=""</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'計画変更別紙3　省力化計算シート'!$I$14=""</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'計画変更別紙3　省力化計算シート'!$I$19=""</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'計画変更別紙3　省力化計算シート'!$I$24=""</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'計画変更別紙3　省力化計算シート'!$I$29=""</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'計画変更別紙3　省力化計算シート'!$I$34=""</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'計画変更別紙3　省力化計算シート'!$I$39=""</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AND('計画変更別紙3　省力化計算シート'!$E$14="-",'計画変更別紙3　省力化計算シート'!$D$14&lt;&gt;"")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AND('計画変更別紙3　省力化計算シート'!$F$14&gt;0,'計画変更別紙3　省力化計算シート'!$D$14&lt;&gt;"")</xm:f>
            <x14:dxf>
              <fill>
                <patternFill>
                  <bgColor theme="4" tint="0.79998168889431442"/>
                </patternFill>
              </fill>
            </x14:dxf>
          </x14:cfRule>
          <x14:cfRule type="expression" priority="425" id="{B8729B72-5CF6-48A8-BC3D-086C46B5280E}">
            <xm:f>AND('計画変更別紙3　省力化計算シート'!$F$14&lt;0,'計画変更別紙3　省力化計算シート'!$D$14&lt;&gt;"")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AND('計画変更別紙3　省力化計算シート'!$E$19="-",'計画変更別紙3　省力化計算シート'!$D$19&lt;&gt;"")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AND('計画変更別紙3　省力化計算シート'!$F$19&gt;0,'計画変更別紙3　省力化計算シート'!$D$19&lt;&gt;"")</xm:f>
            <x14:dxf>
              <fill>
                <patternFill>
                  <bgColor theme="4" tint="0.79998168889431442"/>
                </patternFill>
              </fill>
            </x14:dxf>
          </x14:cfRule>
          <x14:cfRule type="expression" priority="388" id="{AEB68388-F9ED-4A54-84F7-AFED5CD44361}">
            <xm:f>AND('計画変更別紙3　省力化計算シート'!$F$19&lt;0,'計画変更別紙3　省力化計算シート'!$D$19&lt;&gt;"")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AND('計画変更別紙3　省力化計算シート'!$E$24="-",'計画変更別紙3　省力化計算シート'!$D$24&lt;&gt;"")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AND('計画変更別紙3　省力化計算シート'!$F$24&gt;0,'計画変更別紙3　省力化計算シート'!$D$24&lt;&gt;"")</xm:f>
            <x14:dxf>
              <fill>
                <patternFill>
                  <bgColor theme="4" tint="0.79998168889431442"/>
                </patternFill>
              </fill>
            </x14:dxf>
          </x14:cfRule>
          <x14:cfRule type="expression" priority="264" id="{F2C922A9-D9B8-407E-8ECB-1AF3C6CEE488}">
            <xm:f>AND('計画変更別紙3　省力化計算シート'!$F$24&lt;0,'計画変更別紙3　省力化計算シート'!$D$24&lt;&gt;"")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AND('計画変更別紙3　省力化計算シート'!$E$29="-",'計画変更別紙3　省力化計算シート'!$D$29&lt;&gt;"")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AND('計画変更別紙3　省力化計算シート'!$F$29&gt;0,'計画変更別紙3　省力化計算シート'!$D$29&lt;&gt;"")</xm:f>
            <x14:dxf>
              <fill>
                <patternFill>
                  <bgColor theme="4" tint="0.79998168889431442"/>
                </patternFill>
              </fill>
            </x14:dxf>
          </x14:cfRule>
          <x14:cfRule type="expression" priority="191" id="{688263A6-1ACA-424C-81A0-DC3FB235F69A}">
            <xm:f>AND('計画変更別紙3　省力化計算シート'!$F$29&lt;0,'計画変更別紙3　省力化計算シート'!$D$29&lt;&gt;"")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AND('計画変更別紙3　省力化計算シート'!$E$34="-",'計画変更別紙3　省力化計算シート'!$D$34&lt;&gt;"")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AND('計画変更別紙3　省力化計算シート'!$F$34&lt;0,'計画変更別紙3　省力化計算シート'!$D$34&lt;&gt;"")</xm:f>
            <x14:dxf>
              <fill>
                <patternFill>
                  <bgColor theme="6" tint="0.79998168889431442"/>
                </patternFill>
              </fill>
            </x14:dxf>
          </x14:cfRule>
          <x14:cfRule type="expression" priority="156" id="{0A9F36CA-CC49-453C-AB30-F777EE1243E8}">
            <xm:f>AND('計画変更別紙3　省力化計算シート'!$F$34&gt;0,'計画変更別紙3　省力化計算シート'!$D$34&lt;&gt;"")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AND('計画変更別紙3　省力化計算シート'!$E$39="-",'計画変更別紙3　省力化計算シート'!$D$39&lt;&gt;"")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AND('計画変更別紙3　省力化計算シート'!$F$39&gt;0,'計画変更別紙3　省力化計算シート'!$D$39&lt;&gt;"")</xm:f>
            <x14:dxf>
              <fill>
                <patternFill>
                  <bgColor theme="4" tint="0.79998168889431442"/>
                </patternFill>
              </fill>
            </x14:dxf>
          </x14:cfRule>
          <x14:cfRule type="expression" priority="119" id="{E5E85C38-B6A8-4719-A899-08D06237C753}">
            <xm:f>AND('計画変更別紙3　省力化計算シート'!$F$39&lt;0,'計画変更別紙3　省力化計算シート'!$D$39&lt;&gt;"")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OR('計画変更別紙3　省力化計算シート'!$K$14="新たに追加される作業",AND('計画変更別紙3　省力化計算シート'!$I$14&lt;&gt;"",'計画変更別紙3　省力化計算シート'!$J$14&lt;&gt;"",'計画変更別紙3　省力化計算シート'!$N$14="-"))</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AND('計画変更別紙3　省力化計算シート'!$N$14&lt;0,'計画変更別紙3　省力化計算シート'!$N$14&lt;&gt;"-")</xm:f>
            <x14:dxf>
              <fill>
                <patternFill>
                  <bgColor theme="6" tint="0.79998168889431442"/>
                </patternFill>
              </fill>
            </x14:dxf>
          </x14:cfRule>
          <x14:cfRule type="expression" priority="337" id="{609EB7D8-DCA4-43FE-98B3-15E90FCE2D51}">
            <xm:f>AND('計画変更別紙3　省力化計算シート'!$N$14&gt;0,'計画変更別紙3　省力化計算シート'!$N$14&lt;&gt;"-")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OR('計画変更別紙3　省力化計算シート'!$K$19="新たに追加される作業",AND('計画変更別紙3　省力化計算シート'!$I$19&lt;&gt;"",'計画変更別紙3　省力化計算シート'!$J$19&lt;&gt;"",'計画変更別紙3　省力化計算シート'!$N$19="-"))</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AND('計画変更別紙3　省力化計算シート'!$N$19&lt;0,'計画変更別紙3　省力化計算シート'!$N$19&lt;&gt;"-")</xm:f>
            <x14:dxf>
              <fill>
                <patternFill>
                  <bgColor theme="6" tint="0.79998168889431442"/>
                </patternFill>
              </fill>
            </x14:dxf>
          </x14:cfRule>
          <x14:cfRule type="expression" priority="300" id="{F48CF248-2A2F-43BF-B141-56F9C6653919}">
            <xm:f>AND('計画変更別紙3　省力化計算シート'!$N$19&gt;0,'計画変更別紙3　省力化計算シート'!$N$19&lt;&gt;"-")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OR('計画変更別紙3　省力化計算シート'!$K$24="新たに追加される作業",AND('計画変更別紙3　省力化計算シート'!$I$24&lt;&gt;"",'計画変更別紙3　省力化計算シート'!$J$24&lt;&gt;"",'計画変更別紙3　省力化計算シート'!$N$24="-"))</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AND('計画変更別紙3　省力化計算シート'!$N$24&gt;0,'計画変更別紙3　省力化計算シート'!$N$24&lt;&gt;"-")</xm:f>
            <x14:dxf>
              <fill>
                <patternFill>
                  <bgColor theme="4" tint="0.79998168889431442"/>
                </patternFill>
              </fill>
            </x14:dxf>
          </x14:cfRule>
          <x14:cfRule type="expression" priority="230" id="{BC524D25-D2EF-41AB-86DD-2BFE28499EBC}">
            <xm:f>AND('計画変更別紙3　省力化計算シート'!$N$24&lt;0,'計画変更別紙3　省力化計算シート'!$N$24&lt;&gt;"-")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OR('計画変更別紙3　省力化計算シート'!$K$29="新たに追加される作業",AND('計画変更別紙3　省力化計算シート'!$I$29&lt;&gt;"",'計画変更別紙3　省力化計算シート'!$J$19&lt;&gt;"",'計画変更別紙3　省力化計算シート'!$N$29="-"))</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AND('計画変更別紙3　省力化計算シート'!$N$29&lt;0,'計画変更別紙3　省力化計算シート'!$N$29&lt;&gt;"-")</xm:f>
            <x14:dxf>
              <fill>
                <patternFill>
                  <bgColor theme="6" tint="0.79998168889431442"/>
                </patternFill>
              </fill>
            </x14:dxf>
          </x14:cfRule>
          <x14:cfRule type="expression" priority="83" id="{820BB9A2-FB37-447B-8708-F89BE8F3E7D7}">
            <xm:f>AND('計画変更別紙3　省力化計算シート'!$N$29&gt;0,'計画変更別紙3　省力化計算シート'!$N$29&lt;&gt;"-")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OR('計画変更別紙3　省力化計算シート'!$K$34="新たに追加される作業",AND('計画変更別紙3　省力化計算シート'!$I$34&lt;&gt;"",'計画変更別紙3　省力化計算シート'!$J$34&lt;&gt;"",'計画変更別紙3　省力化計算シート'!$N$34="-"))</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AND('計画変更別紙3　省力化計算シート'!$N$34&lt;0,'計画変更別紙3　省力化計算シート'!$N$34&lt;&gt;"-")</xm:f>
            <x14:dxf>
              <fill>
                <patternFill>
                  <bgColor theme="6" tint="0.79998168889431442"/>
                </patternFill>
              </fill>
            </x14:dxf>
          </x14:cfRule>
          <x14:cfRule type="expression" priority="48" id="{67CB6309-F79A-433D-884B-D9D55DAB7DCB}">
            <xm:f>AND('計画変更別紙3　省力化計算シート'!$N$34&gt;0,'計画変更別紙3　省力化計算シート'!$N$34&lt;&gt;"-")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OR('計画変更別紙3　省力化計算シート'!$K$39="新たに追加される作業",AND('計画変更別紙3　省力化計算シート'!$I$39&lt;&gt;"",'計画変更別紙3　省力化計算シート'!$J$39&lt;&gt;"",'計画変更別紙3　省力化計算シート'!$N$39="-"))</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AND('計画変更別紙3　省力化計算シート'!$N$39&lt;0,'計画変更別紙3　省力化計算シート'!$N$39&lt;&gt;"-")</xm:f>
            <x14:dxf>
              <fill>
                <patternFill>
                  <bgColor theme="6" tint="0.79998168889431442"/>
                </patternFill>
              </fill>
            </x14:dxf>
          </x14:cfRule>
          <x14:cfRule type="expression" priority="11" id="{ECEF2875-4606-4AEF-8EEC-676578514670}">
            <xm:f>AND('計画変更別紙3　省力化計算シート'!$N$39&gt;0,'計画変更別紙3　省力化計算シート'!$N$39&lt;&gt;"-")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AND('計画変更別紙3　省力化計算シート'!$C$14="",'計画変更別紙3　省力化計算シート'!$C$15&lt;&gt;"")</xm:f>
            <x14:dxf>
              <font>
                <color theme="0"/>
              </font>
              <border>
                <left/>
                <right style="thin">
                  <color auto="1"/>
                </right>
                <top/>
                <bottom/>
                <vertical/>
                <horizontal/>
              </border>
            </x14:dxf>
          </x14:cfRule>
          <x14:cfRule type="expression" priority="443" id="{3769FC00-0079-4BCF-B656-645D6AB27E76}">
            <xm:f>'計画変更別紙3　省力化計算シート'!$C$14=""</xm:f>
            <x14:dxf>
              <font>
                <color theme="0"/>
              </font>
              <border>
                <top/>
                <bottom/>
                <vertical/>
                <horizontal/>
              </border>
            </x14:dxf>
          </x14:cfRule>
          <x14:cfRule type="expression" priority="444" id="{30106DBF-C42B-464F-90E7-06616FA05D10}">
            <xm:f>AND('計画変更別紙3　省力化計算シート'!$C$14&lt;&gt;"",'計画変更別紙3　省力化計算シート'!$C$15="")</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AND('計画変更別紙3　省力化計算シート'!$C$19&lt;&gt;"",'計画変更別紙3　省力化計算シート'!$C$20="")</xm:f>
            <x14:dxf>
              <font>
                <color theme="0"/>
              </font>
              <border>
                <left style="thin">
                  <color auto="1"/>
                </left>
                <right/>
                <top/>
                <bottom/>
                <vertical/>
                <horizontal/>
              </border>
            </x14:dxf>
          </x14:cfRule>
          <x14:cfRule type="expression" priority="405" id="{BF194650-1C20-4C52-9C97-9068D518C429}">
            <xm:f>'計画変更別紙3　省力化計算シート'!$C$19=""</xm:f>
            <x14:dxf>
              <font>
                <color theme="0"/>
              </font>
              <border>
                <top/>
                <bottom/>
                <vertical/>
                <horizontal/>
              </border>
            </x14:dxf>
          </x14:cfRule>
          <x14:cfRule type="expression" priority="407" id="{56D5D0C2-D12B-477B-B9FF-CBEE88DA61A8}">
            <xm:f>AND('計画変更別紙3　省力化計算シート'!$C$19="",'計画変更別紙3　省力化計算シート'!$C$20&lt;&gt;"")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AND('計画変更別紙3　省力化計算シート'!$C$24&lt;&gt;"",'計画変更別紙3　省力化計算シート'!$C$25="")</xm:f>
            <x14:dxf>
              <font>
                <color theme="0"/>
              </font>
              <border>
                <left style="thin">
                  <color auto="1"/>
                </left>
                <right/>
                <top/>
                <bottom/>
                <vertical/>
                <horizontal/>
              </border>
            </x14:dxf>
          </x14:cfRule>
          <x14:cfRule type="expression" priority="281" id="{FF10E077-8033-41AB-B757-1657BF5D7C45}">
            <xm:f>'計画変更別紙3　省力化計算シート'!$C$24=""</xm:f>
            <x14:dxf>
              <font>
                <color theme="0"/>
              </font>
              <border>
                <top/>
                <bottom/>
                <vertical/>
                <horizontal/>
              </border>
            </x14:dxf>
          </x14:cfRule>
          <x14:cfRule type="expression" priority="283" id="{8225260D-0FD8-4447-9961-756ED55215AE}">
            <xm:f>AND('計画変更別紙3　省力化計算シート'!$C$24="",'計画変更別紙3　省力化計算シート'!$C$25&lt;&gt;"")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'計画変更別紙3　省力化計算シート'!$C$29=""</xm:f>
            <x14:dxf>
              <font>
                <color theme="0"/>
              </font>
              <border>
                <top/>
                <bottom/>
                <vertical/>
                <horizontal/>
              </border>
            </x14:dxf>
          </x14:cfRule>
          <x14:cfRule type="expression" priority="209" id="{5A752329-236A-4FB8-9DD0-7F9C99F6DCC2}">
            <xm:f>AND('計画変更別紙3　省力化計算シート'!$C$29&lt;&gt;"",'計画変更別紙3　省力化計算シート'!$C$30="")</xm:f>
            <x14:dxf>
              <font>
                <color theme="0"/>
              </font>
              <border>
                <left style="thin">
                  <color auto="1"/>
                </left>
                <right/>
                <top/>
                <bottom/>
                <vertical/>
                <horizontal/>
              </border>
            </x14:dxf>
          </x14:cfRule>
          <x14:cfRule type="expression" priority="210" id="{D083D9B3-2B6D-4FE9-9588-919030B80548}">
            <xm:f>AND('計画変更別紙3　省力化計算シート'!$C$29="",'計画変更別紙3　省力化計算シート'!$C$30&lt;&gt;"")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AND('計画変更別紙3　省力化計算シート'!$C$34="",'計画変更別紙3　省力化計算シート'!$C$35&lt;&gt;"")</xm:f>
            <x14:dxf>
              <font>
                <color theme="0"/>
              </font>
              <border>
                <left/>
                <right style="thin">
                  <color auto="1"/>
                </right>
                <top/>
                <bottom/>
                <vertical/>
                <horizontal/>
              </border>
            </x14:dxf>
          </x14:cfRule>
          <x14:cfRule type="expression" priority="173" id="{5E28AE2B-F818-424C-AD0B-B2CD7F7CBF9D}">
            <xm:f>AND('計画変更別紙3　省力化計算シート'!$C$34&lt;&gt;"",'計画変更別紙3　省力化計算シート'!$C$35="")</xm:f>
            <x14:dxf>
              <font>
                <color theme="0"/>
              </font>
              <border>
                <left style="thin">
                  <color auto="1"/>
                </left>
                <right/>
                <top/>
                <bottom/>
                <vertical/>
                <horizontal/>
              </border>
            </x14:dxf>
          </x14:cfRule>
          <x14:cfRule type="expression" priority="172" id="{2E71637B-9978-43F7-9B9C-3F66FB0E7439}">
            <xm:f>'計画変更別紙3　省力化計算シート'!$C$34=""</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AND('計画変更別紙3　省力化計算シート'!$C$39="",'計画変更別紙3　省力化計算シート'!$C$40&lt;&gt;"")</xm:f>
            <x14:dxf>
              <font>
                <color theme="0"/>
              </font>
              <border>
                <left/>
                <right style="thin">
                  <color auto="1"/>
                </right>
                <top/>
                <bottom/>
                <vertical/>
                <horizontal/>
              </border>
            </x14:dxf>
          </x14:cfRule>
          <x14:cfRule type="expression" priority="137" id="{431429CB-5394-4225-B401-F5D592AFE4E8}">
            <xm:f>AND('計画変更別紙3　省力化計算シート'!$C$39&lt;&gt;"",'計画変更別紙3　省力化計算シート'!$C$40="")</xm:f>
            <x14:dxf>
              <font>
                <color theme="0"/>
              </font>
              <border>
                <left style="thin">
                  <color auto="1"/>
                </left>
                <right/>
                <top/>
                <bottom/>
                <vertical/>
                <horizontal/>
              </border>
            </x14:dxf>
          </x14:cfRule>
          <x14:cfRule type="expression" priority="136" id="{90CC0EDB-3AC3-49EC-A33A-832F07201051}">
            <xm:f>'計画変更別紙3　省力化計算シート'!$C$39=""</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'計画変更別紙3　省力化計算シート'!$I$14=""</xm:f>
            <x14:dxf>
              <font>
                <color theme="0"/>
              </font>
              <border>
                <top/>
                <bottom/>
                <vertical/>
                <horizontal/>
              </border>
            </x14:dxf>
          </x14:cfRule>
          <x14:cfRule type="expression" priority="370" id="{1D67C470-B7B7-450C-A57A-C17F092116F8}">
            <xm:f>AND('計画変更別紙3　省力化計算シート'!$I$14&lt;&gt;"",'計画変更別紙3　省力化計算シート'!$I$15="")</xm:f>
            <x14:dxf>
              <font>
                <color theme="0"/>
              </font>
              <border>
                <left style="thin">
                  <color auto="1"/>
                </left>
                <right/>
                <top/>
                <bottom/>
                <vertical/>
                <horizontal/>
              </border>
            </x14:dxf>
          </x14:cfRule>
          <x14:cfRule type="expression" priority="371" id="{633D309A-D522-4D53-A715-509BF4F8FA73}">
            <xm:f>AND('計画変更別紙3　省力化計算シート'!$I$14="",'計画変更別紙3　省力化計算シート'!$I$15&lt;&gt;"")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'計画変更別紙3　省力化計算シート'!$I$19=""</xm:f>
            <x14:dxf>
              <font>
                <color theme="0"/>
              </font>
              <border>
                <top/>
                <bottom/>
                <vertical/>
                <horizontal/>
              </border>
            </x14:dxf>
          </x14:cfRule>
          <x14:cfRule type="expression" priority="320" id="{A1D13232-6F44-46C1-BDCD-487D1EDD784B}">
            <xm:f>AND('計画変更別紙3　省力化計算シート'!$I$19="",'計画変更別紙3　省力化計算シート'!$I$20&lt;&gt;"")</xm:f>
            <x14:dxf>
              <font>
                <color theme="0"/>
              </font>
              <border>
                <left/>
                <right style="thin">
                  <color auto="1"/>
                </right>
                <top/>
                <bottom/>
                <vertical/>
                <horizontal/>
              </border>
            </x14:dxf>
          </x14:cfRule>
          <x14:cfRule type="expression" priority="319" id="{8EBE7642-29FB-4E54-B6EA-47E51169A3BF}">
            <xm:f>AND('計画変更別紙3　省力化計算シート'!$I$19&lt;&gt;"",'計画変更別紙3　省力化計算シート'!$I$20="")</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AND('計画変更別紙3　省力化計算シート'!$I$24="",'計画変更別紙3　省力化計算シート'!$I$25&lt;&gt;"")</xm:f>
            <x14:dxf>
              <font>
                <color theme="0"/>
              </font>
              <border>
                <left/>
                <right style="thin">
                  <color auto="1"/>
                </right>
                <top/>
                <bottom/>
                <vertical/>
                <horizontal/>
              </border>
            </x14:dxf>
          </x14:cfRule>
          <x14:cfRule type="expression" priority="246" id="{E83262E2-0CF4-4683-99BD-66362CB8ACB0}">
            <xm:f>AND('計画変更別紙3　省力化計算シート'!$I$24&lt;&gt;"",'計画変更別紙3　省力化計算シート'!$I$25="")</xm:f>
            <x14:dxf>
              <font>
                <color theme="0"/>
              </font>
              <border>
                <left style="thin">
                  <color auto="1"/>
                </left>
                <right/>
                <top/>
                <bottom/>
                <vertical/>
                <horizontal/>
              </border>
            </x14:dxf>
          </x14:cfRule>
          <x14:cfRule type="expression" priority="245" id="{2713D4AD-D03A-4D1F-B633-F340110DDCEB}">
            <xm:f>'計画変更別紙3　省力化計算シート'!$I$24=""</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'計画変更別紙3　省力化計算シート'!$I$29=""</xm:f>
            <x14:dxf>
              <font>
                <color theme="0"/>
              </font>
              <border>
                <top/>
                <bottom/>
                <vertical/>
                <horizontal/>
              </border>
            </x14:dxf>
          </x14:cfRule>
          <x14:cfRule type="expression" priority="102" id="{BF26CA1F-5112-4E02-A1DC-EBC9E41CC2E4}">
            <xm:f>AND('計画変更別紙3　省力化計算シート'!$I$29="",'計画変更別紙3　省力化計算シート'!$I$30&lt;&gt;"")</xm:f>
            <x14:dxf>
              <font>
                <color theme="0"/>
              </font>
              <border>
                <left/>
                <right style="thin">
                  <color auto="1"/>
                </right>
                <top/>
                <bottom/>
                <vertical/>
                <horizontal/>
              </border>
            </x14:dxf>
          </x14:cfRule>
          <x14:cfRule type="expression" priority="101" id="{0F4A92E4-9237-40A7-9D41-0567120E8444}">
            <xm:f>AND('計画変更別紙3　省力化計算シート'!$I$29&lt;&gt;"",'計画変更別紙3　省力化計算シート'!$I$30="")</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'計画変更別紙3　省力化計算シート'!$I$34=""</xm:f>
            <x14:dxf>
              <font>
                <color theme="0"/>
              </font>
              <border>
                <top/>
                <bottom/>
                <vertical/>
                <horizontal/>
              </border>
            </x14:dxf>
          </x14:cfRule>
          <x14:cfRule type="expression" priority="65" id="{A12F6B21-7540-4050-B738-F81722A78FF1}">
            <xm:f>AND('計画変更別紙3　省力化計算シート'!$I$34&lt;&gt;"",'計画変更別紙3　省力化計算シート'!$I$35="")</xm:f>
            <x14:dxf>
              <font>
                <color theme="0"/>
              </font>
              <border>
                <left style="thin">
                  <color auto="1"/>
                </left>
                <right/>
                <top/>
                <bottom/>
                <vertical/>
                <horizontal/>
              </border>
            </x14:dxf>
          </x14:cfRule>
          <x14:cfRule type="expression" priority="66" id="{F53892EE-7D8A-4D7E-A8A1-DE020FBCB05C}">
            <xm:f>AND('計画変更別紙3　省力化計算シート'!$I$34="",'計画変更別紙3　省力化計算シート'!$I$35&lt;&gt;"")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AND('計画変更別紙3　省力化計算シート'!$I$39&lt;&gt;"",'計画変更別紙3　省力化計算シート'!$I$40="")</xm:f>
            <x14:dxf>
              <font>
                <color theme="0"/>
              </font>
              <border>
                <left style="thin">
                  <color auto="1"/>
                </left>
                <right/>
                <top/>
                <bottom/>
                <vertical/>
                <horizontal/>
              </border>
            </x14:dxf>
          </x14:cfRule>
          <x14:cfRule type="expression" priority="28" id="{B375867B-38D8-44B4-BD7D-7810F3D6438E}">
            <xm:f>'計画変更別紙3　省力化計算シート'!$I$39=""</xm:f>
            <x14:dxf>
              <font>
                <color theme="0"/>
              </font>
              <border>
                <top/>
                <bottom/>
                <vertical/>
                <horizontal/>
              </border>
            </x14:dxf>
          </x14:cfRule>
          <x14:cfRule type="expression" priority="30" id="{E6B8F28A-483B-47FC-AB98-C2B3E2DDE22D}">
            <xm:f>AND('計画変更別紙3　省力化計算シート'!$I$39="",'計画変更別紙3　省力化計算シート'!$I$40&lt;&gt;"")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'計画変更別紙3　省力化計算シート'!$C$15=""</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'計画変更別紙3　省力化計算シート'!$C$20=""</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'計画変更別紙3　省力化計算シート'!$C$25=""</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'計画変更別紙3　省力化計算シート'!$C$30=""</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'計画変更別紙3　省力化計算シート'!$C$35=""</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'計画変更別紙3　省力化計算シート'!$C$40=""</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'計画変更別紙3　省力化計算シート'!$I$15=""</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'計画変更別紙3　省力化計算シート'!$I$20=""</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'計画変更別紙3　省力化計算シート'!$I$25=""</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'計画変更別紙3　省力化計算シート'!$I$30=""</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'計画変更別紙3　省力化計算シート'!$I$35=""</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'計画変更別紙3　省力化計算シート'!$I$40=""</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AND('計画変更別紙3　省力化計算シート'!$E$15="-",'計画変更別紙3　省力化計算シート'!$D$15&lt;&gt;"")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AND('計画変更別紙3　省力化計算シート'!$F$15&lt;0,'計画変更別紙3　省力化計算シート'!$D$15&lt;&gt;"")</xm:f>
            <x14:dxf>
              <fill>
                <patternFill>
                  <bgColor theme="6" tint="0.79998168889431442"/>
                </patternFill>
              </fill>
            </x14:dxf>
          </x14:cfRule>
          <x14:cfRule type="expression" priority="430" id="{1C724D90-0D13-4EEE-9FE4-FF8A0785FDCF}">
            <xm:f>AND('計画変更別紙3　省力化計算シート'!$F$15&gt;0,'計画変更別紙3　省力化計算シート'!$D$15&lt;&gt;"")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AND('計画変更別紙3　省力化計算シート'!$E$20="-",'計画変更別紙3　省力化計算シート'!$D$20&lt;&gt;"")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AND('計画変更別紙3　省力化計算シート'!$F$20&lt;0,'計画変更別紙3　省力化計算シート'!$D$20&lt;&gt;"")</xm:f>
            <x14:dxf>
              <fill>
                <patternFill>
                  <bgColor theme="6" tint="0.79998168889431442"/>
                </patternFill>
              </fill>
            </x14:dxf>
          </x14:cfRule>
          <x14:cfRule type="expression" priority="393" id="{9470E264-C72A-41A2-955A-D47CDE4E905F}">
            <xm:f>AND('計画変更別紙3　省力化計算シート'!$F$20&gt;0,'計画変更別紙3　省力化計算シート'!$D$20&lt;&gt;"")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AND('計画変更別紙3　省力化計算シート'!$E$25="-",'計画変更別紙3　省力化計算シート'!$D$25&lt;&gt;"")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AND('計画変更別紙3　省力化計算シート'!$F$25&gt;0,'計画変更別紙3　省力化計算シート'!$D$25&lt;&gt;"")</xm:f>
            <x14:dxf>
              <fill>
                <patternFill>
                  <bgColor theme="4" tint="0.79998168889431442"/>
                </patternFill>
              </fill>
            </x14:dxf>
          </x14:cfRule>
          <x14:cfRule type="expression" priority="268" id="{90DDC9AF-A1EE-457E-AB16-7879B4F0F8E4}">
            <xm:f>AND('計画変更別紙3　省力化計算シート'!$F$25&lt;0,'計画変更別紙3　省力化計算シート'!$D$25&lt;&gt;"")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AND('計画変更別紙3　省力化計算シート'!$E$30="-",'計画変更別紙3　省力化計算シート'!$D$30&lt;&gt;"")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AND('計画変更別紙3　省力化計算シート'!$F$30&gt;0,'計画変更別紙3　省力化計算シート'!$D$30&lt;&gt;"")</xm:f>
            <x14:dxf>
              <fill>
                <patternFill>
                  <bgColor theme="4" tint="0.79998168889431442"/>
                </patternFill>
              </fill>
            </x14:dxf>
          </x14:cfRule>
          <x14:cfRule type="expression" priority="195" id="{AE65119A-EAA8-456D-B698-93006595A627}">
            <xm:f>AND('計画変更別紙3　省力化計算シート'!$F$30&lt;0,'計画変更別紙3　省力化計算シート'!$D$30&lt;&gt;"")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AND('計画変更別紙3　省力化計算シート'!$E$35="-",'計画変更別紙3　省力化計算シート'!$D$35&lt;&gt;"")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AND('計画変更別紙3　省力化計算シート'!$F$35&gt;0,'計画変更別紙3　省力化計算シート'!$D$35&lt;&gt;"")</xm:f>
            <x14:dxf>
              <fill>
                <patternFill>
                  <bgColor theme="4" tint="0.79998168889431442"/>
                </patternFill>
              </fill>
            </x14:dxf>
          </x14:cfRule>
          <x14:cfRule type="expression" priority="159" id="{5A7F764F-0FAB-42C5-9EB8-BF7325DE026B}">
            <xm:f>AND('計画変更別紙3　省力化計算シート'!$F$35&lt;0,'計画変更別紙3　省力化計算シート'!$D$35&lt;&gt;"")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AND('計画変更別紙3　省力化計算シート'!$E$40="-",'計画変更別紙3　省力化計算シート'!$D$40&lt;&gt;"")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AND('計画変更別紙3　省力化計算シート'!$F$40&gt;0,'計画変更別紙3　省力化計算シート'!$D$40&lt;&gt;"")</xm:f>
            <x14:dxf>
              <fill>
                <patternFill>
                  <bgColor theme="4" tint="0.79998168889431442"/>
                </patternFill>
              </fill>
            </x14:dxf>
          </x14:cfRule>
          <x14:cfRule type="expression" priority="123" id="{5CCD6461-317B-428D-9812-0A13AD058F5C}">
            <xm:f>AND('計画変更別紙3　省力化計算シート'!$F$40&lt;0,'計画変更別紙3　省力化計算シート'!$D$40&lt;&gt;"")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OR('計画変更別紙3　省力化計算シート'!$K$15="新たに追加される作業",AND('計画変更別紙3　省力化計算シート'!$I$15&lt;&gt;"",'計画変更別紙3　省力化計算シート'!$J$15&lt;&gt;"",'計画変更別紙3　省力化計算シート'!$N$15="-"))</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AND('計画変更別紙3　省力化計算シート'!$N$15&lt;0,'計画変更別紙3　省力化計算シート'!$N$15&lt;&gt;"-")</xm:f>
            <x14:dxf>
              <fill>
                <patternFill>
                  <bgColor theme="6" tint="0.79998168889431442"/>
                </patternFill>
              </fill>
            </x14:dxf>
          </x14:cfRule>
          <x14:cfRule type="expression" priority="342" id="{52F690BC-E8EB-4AE6-99B4-AB6FAF701D7D}">
            <xm:f>AND('計画変更別紙3　省力化計算シート'!$N$15&gt;0,'計画変更別紙3　省力化計算シート'!$N$15&lt;&gt;"-")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OR('計画変更別紙3　省力化計算シート'!$K$20="新たに追加される作業",AND('計画変更別紙3　省力化計算シート'!$I$20&lt;&gt;"",'計画変更別紙3　省力化計算シート'!$J$20&lt;&gt;"",'計画変更別紙3　省力化計算シート'!$N$20="-"))</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AND('計画変更別紙3　省力化計算シート'!$N$20&lt;0,'計画変更別紙3　省力化計算シート'!$N$20&lt;&gt;"-")</xm:f>
            <x14:dxf>
              <fill>
                <patternFill>
                  <bgColor theme="6" tint="0.79998168889431442"/>
                </patternFill>
              </fill>
            </x14:dxf>
          </x14:cfRule>
          <x14:cfRule type="expression" priority="304" id="{7A1609F8-8CE6-46BB-B4E0-9F025259CE2E}">
            <xm:f>AND('計画変更別紙3　省力化計算シート'!$N$20&gt;0,'計画変更別紙3　省力化計算シート'!$N$20&lt;&gt;"-")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OR('計画変更別紙3　省力化計算シート'!$K$25="新たに追加される作業",AND('計画変更別紙3　省力化計算シート'!$I$25&lt;&gt;"",'計画変更別紙3　省力化計算シート'!$J$25&lt;&gt;"",'計画変更別紙3　省力化計算シート'!$N$25="-"))</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AND('計画変更別紙3　省力化計算シート'!$N$25&gt;0,'計画変更別紙3　省力化計算シート'!$N$25&lt;&gt;"-")</xm:f>
            <x14:dxf>
              <fill>
                <patternFill>
                  <bgColor theme="4" tint="0.79998168889431442"/>
                </patternFill>
              </fill>
            </x14:dxf>
          </x14:cfRule>
          <x14:cfRule type="expression" priority="234" id="{CCB00724-F777-4A8D-9B39-18E3BD0494C2}">
            <xm:f>AND('計画変更別紙3　省力化計算シート'!$N$25&lt;0,'計画変更別紙3　省力化計算シート'!$N$25&lt;&gt;"-")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OR('計画変更別紙3　省力化計算シート'!$K$30="新たに追加される作業",AND('計画変更別紙3　省力化計算シート'!$I$30&lt;&gt;"",'計画変更別紙3　省力化計算シート'!$J$30&lt;&gt;"",'計画変更別紙3　省力化計算シート'!$N$30="-"))</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AND('計画変更別紙3　省力化計算シート'!$N$30&gt;0,'計画変更別紙3　省力化計算シート'!$N$30&lt;&gt;"-")</xm:f>
            <x14:dxf>
              <fill>
                <patternFill>
                  <bgColor theme="4" tint="0.79998168889431442"/>
                </patternFill>
              </fill>
            </x14:dxf>
          </x14:cfRule>
          <x14:cfRule type="expression" priority="88" id="{F1C40F6C-DD68-4634-8C22-4ADFAD1D07BC}">
            <xm:f>AND('計画変更別紙3　省力化計算シート'!$N$30&lt;0,'計画変更別紙3　省力化計算シート'!$N$30&lt;&gt;"-")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OR('計画変更別紙3　省力化計算シート'!$K$35="新たに追加される作業",AND('計画変更別紙3　省力化計算シート'!$I$35&lt;&gt;"",'計画変更別紙3　省力化計算シート'!$J$35&lt;&gt;"",'計画変更別紙3　省力化計算シート'!$N$35="-"))</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AND('計画変更別紙3　省力化計算シート'!$N$35&gt;0,'計画変更別紙3　省力化計算シート'!$N$35&lt;&gt;"-")</xm:f>
            <x14:dxf>
              <fill>
                <patternFill>
                  <bgColor theme="4" tint="0.79998168889431442"/>
                </patternFill>
              </fill>
            </x14:dxf>
          </x14:cfRule>
          <x14:cfRule type="expression" priority="53" id="{BDE28151-EACF-4551-B75D-6669AD32AD00}">
            <xm:f>AND('計画変更別紙3　省力化計算シート'!$N$35&lt;0,'計画変更別紙3　省力化計算シート'!$N$35&lt;&gt;"-")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OR('計画変更別紙3　省力化計算シート'!$K$40="新たに追加される作業",AND('計画変更別紙3　省力化計算シート'!$I$40&lt;&gt;"",'計画変更別紙3　省力化計算シート'!$J$40&lt;&gt;"",'計画変更別紙3　省力化計算シート'!$N$40="-"))</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AND('計画変更別紙3　省力化計算シート'!$N$40&lt;0,'計画変更別紙3　省力化計算シート'!$N$40&lt;&gt;"-")</xm:f>
            <x14:dxf>
              <fill>
                <patternFill>
                  <bgColor theme="6" tint="0.79998168889431442"/>
                </patternFill>
              </fill>
            </x14:dxf>
          </x14:cfRule>
          <x14:cfRule type="expression" priority="15" id="{CEE73D1C-3C30-4EDD-BAE8-9E267F16701C}">
            <xm:f>AND('計画変更別紙3　省力化計算シート'!$N$40&gt;0,'計画変更別紙3　省力化計算シート'!$N$40&lt;&gt;"-")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AND('計画変更別紙3　省力化計算シート'!$C$15="",'計画変更別紙3　省力化計算シート'!$C$16&lt;&gt;"")</xm:f>
            <x14:dxf>
              <font>
                <color theme="0"/>
              </font>
              <border>
                <left/>
                <right style="thin">
                  <color auto="1"/>
                </right>
                <top/>
                <bottom/>
                <vertical/>
                <horizontal/>
              </border>
            </x14:dxf>
          </x14:cfRule>
          <x14:cfRule type="expression" priority="446" id="{4E61D07A-8C85-414A-811E-A14080A40146}">
            <xm:f>'計画変更別紙3　省力化計算シート'!$C$15=""</xm:f>
            <x14:dxf>
              <font>
                <color theme="0"/>
              </font>
              <border>
                <top/>
                <bottom/>
                <vertical/>
                <horizontal/>
              </border>
            </x14:dxf>
          </x14:cfRule>
          <x14:cfRule type="expression" priority="447" id="{BC6AB661-6194-4820-A00C-56690516F2F7}">
            <xm:f>AND('計画変更別紙3　省力化計算シート'!$C$15&lt;&gt;"",'計画変更別紙3　省力化計算シート'!$C$16="")</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AND('計画変更別紙3　省力化計算シート'!$C$20&lt;&gt;"",'計画変更別紙3　省力化計算シート'!$C$21="")</xm:f>
            <x14:dxf>
              <font>
                <color theme="0"/>
              </font>
              <border>
                <left style="thin">
                  <color auto="1"/>
                </left>
                <right/>
                <top/>
                <bottom/>
                <vertical/>
                <horizontal/>
              </border>
            </x14:dxf>
          </x14:cfRule>
          <x14:cfRule type="expression" priority="410" id="{EEFEC1B2-60E9-4651-A863-86ADFB436A15}">
            <xm:f>AND('計画変更別紙3　省力化計算シート'!$C$20="",'計画変更別紙3　省力化計算シート'!$C$21&lt;&gt;"")</xm:f>
            <x14:dxf>
              <font>
                <color theme="0"/>
              </font>
              <border>
                <left/>
                <right style="thin">
                  <color auto="1"/>
                </right>
                <top/>
                <bottom/>
                <vertical/>
                <horizontal/>
              </border>
            </x14:dxf>
          </x14:cfRule>
          <x14:cfRule type="expression" priority="408" id="{36C09844-DAA4-48E0-98B2-CF5C89C41EEB}">
            <xm:f>'計画変更別紙3　省力化計算シート'!$C$20=""</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AND('計画変更別紙3　省力化計算シート'!$C$25="",'計画変更別紙3　省力化計算シート'!$C$26&lt;&gt;"")</xm:f>
            <x14:dxf>
              <font>
                <color theme="0"/>
              </font>
              <border>
                <left/>
                <right style="thin">
                  <color auto="1"/>
                </right>
                <top/>
                <bottom/>
                <vertical/>
                <horizontal/>
              </border>
            </x14:dxf>
          </x14:cfRule>
          <x14:cfRule type="expression" priority="285" id="{523B4191-A059-4A88-882C-582D3CE903BE}">
            <xm:f>AND('計画変更別紙3　省力化計算シート'!$C$25&lt;&gt;"",'計画変更別紙3　省力化計算シート'!$C$26="")</xm:f>
            <x14:dxf>
              <font>
                <color theme="0"/>
              </font>
              <border>
                <left style="thin">
                  <color auto="1"/>
                </left>
                <right/>
                <top/>
                <bottom/>
                <vertical/>
                <horizontal/>
              </border>
            </x14:dxf>
          </x14:cfRule>
          <x14:cfRule type="expression" priority="284" id="{191AEBCA-D014-4A69-856F-DE2B650834F2}">
            <xm:f>'計画変更別紙3　省力化計算シート'!$C$25=""</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'計画変更別紙3　省力化計算シート'!$C$30=""</xm:f>
            <x14:dxf>
              <font>
                <color theme="0"/>
              </font>
              <border>
                <top/>
                <bottom/>
                <vertical/>
                <horizontal/>
              </border>
            </x14:dxf>
          </x14:cfRule>
          <x14:cfRule type="expression" priority="212" id="{B4B32EB9-C72E-4A38-8249-219CABEE3852}">
            <xm:f>AND('計画変更別紙3　省力化計算シート'!$C$30&lt;&gt;"",'計画変更別紙3　省力化計算シート'!$C$31="")</xm:f>
            <x14:dxf>
              <font>
                <color theme="0"/>
              </font>
              <border>
                <left style="thin">
                  <color auto="1"/>
                </left>
                <right/>
                <top/>
                <bottom/>
                <vertical/>
                <horizontal/>
              </border>
            </x14:dxf>
          </x14:cfRule>
          <x14:cfRule type="expression" priority="213" id="{EE4179ED-EBAA-482B-81F5-E4A0A54CC174}">
            <xm:f>AND('計画変更別紙3　省力化計算シート'!$C$30="",'計画変更別紙3　省力化計算シート'!$C$31&lt;&gt;"")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AND('計画変更別紙3　省力化計算シート'!$C$35="",'計画変更別紙3　省力化計算シート'!$C$36&lt;&gt;"")</xm:f>
            <x14:dxf>
              <font>
                <color theme="0"/>
              </font>
              <border>
                <left/>
                <right style="thin">
                  <color auto="1"/>
                </right>
                <top/>
                <bottom/>
                <vertical/>
                <horizontal/>
              </border>
            </x14:dxf>
          </x14:cfRule>
          <x14:cfRule type="expression" priority="176" id="{8D2F8BDB-B4D9-4719-84E9-876C79253136}">
            <xm:f>AND('計画変更別紙3　省力化計算シート'!$C$35&lt;&gt;"",'計画変更別紙3　省力化計算シート'!$C$36="")</xm:f>
            <x14:dxf>
              <font>
                <color theme="0"/>
              </font>
              <border>
                <left style="thin">
                  <color auto="1"/>
                </left>
                <right/>
                <top/>
                <bottom/>
                <vertical/>
                <horizontal/>
              </border>
            </x14:dxf>
          </x14:cfRule>
          <x14:cfRule type="expression" priority="175" id="{B3C0607A-9C92-437A-9B94-CAE245130425}">
            <xm:f>'計画変更別紙3　省力化計算シート'!$C$35=""</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AND('計画変更別紙3　省力化計算シート'!$C$40&lt;&gt;"",'計画変更別紙3　省力化計算シート'!$C$41="")</xm:f>
            <x14:dxf>
              <font>
                <color theme="0"/>
              </font>
              <border>
                <left style="thin">
                  <color auto="1"/>
                </left>
                <right/>
                <top/>
                <bottom/>
                <vertical/>
                <horizontal/>
              </border>
            </x14:dxf>
          </x14:cfRule>
          <x14:cfRule type="expression" priority="141" id="{8E7E254F-BCC3-48B8-9A11-FA5A9C5C6220}">
            <xm:f>AND('計画変更別紙3　省力化計算シート'!$C$40="",'計画変更別紙3　省力化計算シート'!$C$41&lt;&gt;"")</xm:f>
            <x14:dxf>
              <font>
                <color theme="0"/>
              </font>
              <border>
                <left/>
                <right style="thin">
                  <color auto="1"/>
                </right>
                <top/>
                <bottom/>
                <vertical/>
                <horizontal/>
              </border>
            </x14:dxf>
          </x14:cfRule>
          <x14:cfRule type="expression" priority="139" id="{58FD1469-8D25-4012-A528-E81E68312012}">
            <xm:f>'計画変更別紙3　省力化計算シート'!$C$40=""</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'計画変更別紙3　省力化計算シート'!$I$15=""</xm:f>
            <x14:dxf>
              <font>
                <color theme="0"/>
              </font>
              <border>
                <top/>
                <bottom/>
                <vertical/>
                <horizontal/>
              </border>
            </x14:dxf>
          </x14:cfRule>
          <x14:cfRule type="expression" priority="374" id="{9E05DC5F-7A61-4901-AA2F-42E296FEC8B5}">
            <xm:f>AND('計画変更別紙3　省力化計算シート'!$I$15="",'計画変更別紙3　省力化計算シート'!$I$16&lt;&gt;"")</xm:f>
            <x14:dxf>
              <font>
                <color theme="0"/>
              </font>
              <border>
                <left/>
                <right style="thin">
                  <color auto="1"/>
                </right>
                <top/>
                <bottom/>
                <vertical/>
                <horizontal/>
              </border>
            </x14:dxf>
          </x14:cfRule>
          <x14:cfRule type="expression" priority="373" id="{88F956F7-BC25-4639-8B5D-52A85145AA45}">
            <xm:f>AND('計画変更別紙3　省力化計算シート'!$I$15&lt;&gt;"",'計画変更別紙3　省力化計算シート'!$I$16="")</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AND('計画変更別紙3　省力化計算シート'!$I$20="",'計画変更別紙3　省力化計算シート'!$I$21&lt;&gt;"")</xm:f>
            <x14:dxf>
              <font>
                <color theme="0"/>
              </font>
              <border>
                <left/>
                <right style="thin">
                  <color auto="1"/>
                </right>
                <top/>
                <bottom/>
                <vertical/>
                <horizontal/>
              </border>
            </x14:dxf>
          </x14:cfRule>
          <x14:cfRule type="expression" priority="322" id="{FA8C4765-FA63-4B1F-AC78-03A87B087245}">
            <xm:f>AND('計画変更別紙3　省力化計算シート'!$I$20&lt;&gt;"",'計画変更別紙3　省力化計算シート'!$I$21="")</xm:f>
            <x14:dxf>
              <font>
                <color theme="0"/>
              </font>
              <border>
                <left style="thin">
                  <color auto="1"/>
                </left>
                <right/>
                <top/>
                <bottom/>
                <vertical/>
                <horizontal/>
              </border>
            </x14:dxf>
          </x14:cfRule>
          <x14:cfRule type="expression" priority="321" id="{5F0B8463-291F-4BE0-82FF-3F889D240EE3}">
            <xm:f>'計画変更別紙3　省力化計算シート'!$I$20=""</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'計画変更別紙3　省力化計算シート'!$I$25=""</xm:f>
            <x14:dxf>
              <font>
                <color theme="0"/>
              </font>
              <border>
                <top/>
                <bottom/>
                <vertical/>
                <horizontal/>
              </border>
            </x14:dxf>
          </x14:cfRule>
          <x14:cfRule type="expression" priority="250" id="{0067BF71-DA57-404B-A285-DE36C90AEAFD}">
            <xm:f>AND('計画変更別紙3　省力化計算シート'!$I$25="",'計画変更別紙3　省力化計算シート'!$I$26&lt;&gt;"")</xm:f>
            <x14:dxf>
              <font>
                <color theme="0"/>
              </font>
              <border>
                <left/>
                <right style="thin">
                  <color auto="1"/>
                </right>
                <top/>
                <bottom/>
                <vertical/>
                <horizontal/>
              </border>
            </x14:dxf>
          </x14:cfRule>
          <x14:cfRule type="expression" priority="249" id="{28FE9DBA-6F21-471B-AB9B-A63A81A6B125}">
            <xm:f>AND('計画変更別紙3　省力化計算シート'!$I$25&lt;&gt;"",'計画変更別紙3　省力化計算シート'!$I$26="")</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AND('計画変更別紙3　省力化計算シート'!$I$30="",'計画変更別紙3　省力化計算シート'!$I$31&lt;&gt;"")</xm:f>
            <x14:dxf>
              <font>
                <color theme="0"/>
              </font>
              <border>
                <left/>
                <right style="thin">
                  <color auto="1"/>
                </right>
                <top/>
                <bottom/>
                <vertical/>
                <horizontal/>
              </border>
            </x14:dxf>
          </x14:cfRule>
          <x14:cfRule type="expression" priority="104" id="{2537F62F-7ECB-44AF-B12C-04C73D3F43C4}">
            <xm:f>AND('計画変更別紙3　省力化計算シート'!$I$30&lt;&gt;"",'計画変更別紙3　省力化計算シート'!$I$31="")</xm:f>
            <x14:dxf>
              <font>
                <color theme="0"/>
              </font>
              <border>
                <left style="thin">
                  <color auto="1"/>
                </left>
                <right/>
                <top/>
                <bottom/>
                <vertical/>
                <horizontal/>
              </border>
            </x14:dxf>
          </x14:cfRule>
          <x14:cfRule type="expression" priority="103" id="{18E5B468-74BC-488E-84AA-516D7702813C}">
            <xm:f>'計画変更別紙3　省力化計算シート'!$I$30=""</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'計画変更別紙3　省力化計算シート'!$I$35=""</xm:f>
            <x14:dxf>
              <font>
                <color theme="0"/>
              </font>
              <border>
                <top/>
                <bottom/>
                <vertical/>
                <horizontal/>
              </border>
            </x14:dxf>
          </x14:cfRule>
          <x14:cfRule type="expression" priority="68" id="{77482F48-E029-45C5-915F-009757442525}">
            <xm:f>AND('計画変更別紙3　省力化計算シート'!$I$35&lt;&gt;"",'計画変更別紙3　省力化計算シート'!$I$36="")</xm:f>
            <x14:dxf>
              <font>
                <color theme="0"/>
              </font>
              <border>
                <left style="thin">
                  <color auto="1"/>
                </left>
                <right/>
                <top/>
                <bottom/>
                <vertical/>
                <horizontal/>
              </border>
            </x14:dxf>
          </x14:cfRule>
          <x14:cfRule type="expression" priority="69" id="{40983C34-C000-425B-84D6-67A40535B2A7}">
            <xm:f>AND('計画変更別紙3　省力化計算シート'!$I$35="",'計画変更別紙3　省力化計算シート'!$I$36&lt;&gt;"")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AND('計画変更別紙3　省力化計算シート'!$I$40&lt;&gt;"",'計画変更別紙3　省力化計算シート'!$I$41="")</xm:f>
            <x14:dxf>
              <font>
                <color theme="0"/>
              </font>
              <border>
                <left style="thin">
                  <color auto="1"/>
                </left>
                <right/>
                <top/>
                <bottom/>
                <vertical/>
                <horizontal/>
              </border>
            </x14:dxf>
          </x14:cfRule>
          <x14:cfRule type="expression" priority="31" id="{840BB644-0826-4AA6-BA8D-5157097209F2}">
            <xm:f>'計画変更別紙3　省力化計算シート'!$I$40=""</xm:f>
            <x14:dxf>
              <font>
                <color theme="0"/>
              </font>
              <border>
                <top/>
                <bottom/>
                <vertical/>
                <horizontal/>
              </border>
            </x14:dxf>
          </x14:cfRule>
          <x14:cfRule type="expression" priority="33" id="{1B9F307F-5074-4C64-BF10-D1D07B432B18}">
            <xm:f>AND('計画変更別紙3　省力化計算シート'!$I$40="",'計画変更別紙3　省力化計算シート'!$I$41&lt;&gt;"")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'計画変更別紙3　省力化計算シート'!$C$16=""</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'計画変更別紙3　省力化計算シート'!$C$21=""</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'計画変更別紙3　省力化計算シート'!$C$26=""</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'計画変更別紙3　省力化計算シート'!$C$31=""</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'計画変更別紙3　省力化計算シート'!$C$36=""</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'計画変更別紙3　省力化計算シート'!$C$41=""</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'計画変更別紙3　省力化計算シート'!$I$16=""</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'計画変更別紙3　省力化計算シート'!$I$21=""</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'計画変更別紙3　省力化計算シート'!$I$26=""</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'計画変更別紙3　省力化計算シート'!$I$31=""</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'計画変更別紙3　省力化計算シート'!$I$36=""</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'計画変更別紙3　省力化計算シート'!$I$41=""</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AND('計画変更別紙3　省力化計算シート'!$E$16="-",'計画変更別紙3　省力化計算シート'!$D$16&lt;&gt;"")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AND('計画変更別紙3　省力化計算シート'!$F$16&lt;0,'計画変更別紙3　省力化計算シート'!$D$16&lt;&gt;"")</xm:f>
            <x14:dxf>
              <fill>
                <patternFill>
                  <bgColor theme="6" tint="0.79998168889431442"/>
                </patternFill>
              </fill>
            </x14:dxf>
          </x14:cfRule>
          <x14:cfRule type="expression" priority="434" id="{EE3D3A72-DFD4-41C9-88BD-094A0F251FAC}">
            <xm:f>AND('計画変更別紙3　省力化計算シート'!$F$16&gt;0,'計画変更別紙3　省力化計算シート'!$D$16&lt;&gt;"")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AND('計画変更別紙3　省力化計算シート'!$E$21="-",'計画変更別紙3　省力化計算シート'!$D$21&lt;&gt;"")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AND('計画変更別紙3　省力化計算シート'!$F$21&lt;0,'計画変更別紙3　省力化計算シート'!$D$21&lt;&gt;"")</xm:f>
            <x14:dxf>
              <fill>
                <patternFill>
                  <bgColor theme="6" tint="0.79998168889431442"/>
                </patternFill>
              </fill>
            </x14:dxf>
          </x14:cfRule>
          <x14:cfRule type="expression" priority="397" id="{5C679150-CE8F-494A-86A4-91DC65E406EC}">
            <xm:f>AND('計画変更別紙3　省力化計算シート'!$F$21&gt;0,'計画変更別紙3　省力化計算シート'!$D$21&lt;&gt;"")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AND('計画変更別紙3　省力化計算シート'!$E$26="-",'計画変更別紙3　省力化計算シート'!$D$26&lt;&gt;"")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AND('計画変更別紙3　省力化計算シート'!$F$26&lt;0,'計画変更別紙3　省力化計算シート'!$D$26&lt;&gt;"")</xm:f>
            <x14:dxf>
              <fill>
                <patternFill>
                  <bgColor theme="6" tint="0.79998168889431442"/>
                </patternFill>
              </fill>
            </x14:dxf>
          </x14:cfRule>
          <x14:cfRule type="expression" priority="273" id="{94C1C41A-35E6-44C4-B3E2-88CA8C3C2772}">
            <xm:f>AND('計画変更別紙3　省力化計算シート'!$F$26&gt;0,'計画変更別紙3　省力化計算シート'!$D$26&lt;&gt;"")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AND('計画変更別紙3　省力化計算シート'!$E$31="-",'計画変更別紙3　省力化計算シート'!$D$31&lt;&gt;"")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AND('計画変更別紙3　省力化計算シート'!$F$31&lt;0,'計画変更別紙3　省力化計算シート'!$D$31&lt;&gt;"")</xm:f>
            <x14:dxf>
              <fill>
                <patternFill>
                  <bgColor theme="6" tint="0.79998168889431442"/>
                </patternFill>
              </fill>
            </x14:dxf>
          </x14:cfRule>
          <x14:cfRule type="expression" priority="200" id="{982C1482-9B50-40C9-B30F-EFFBF8FBF9ED}">
            <xm:f>AND('計画変更別紙3　省力化計算シート'!$F$31&gt;0,'計画変更別紙3　省力化計算シート'!$D$31&lt;&gt;"")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AND('計画変更別紙3　省力化計算シート'!$E$36="-",'計画変更別紙3　省力化計算シート'!$D$36&lt;&gt;"")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AND('計画変更別紙3　省力化計算シート'!$F$36&lt;0,'計画変更別紙3　省力化計算シート'!$D$36&lt;&gt;"")</xm:f>
            <x14:dxf>
              <fill>
                <patternFill>
                  <bgColor theme="6" tint="0.79998168889431442"/>
                </patternFill>
              </fill>
            </x14:dxf>
          </x14:cfRule>
          <x14:cfRule type="expression" priority="164" id="{3BCCEA9E-C160-4A5A-AD90-8D7CC99781C7}">
            <xm:f>AND('計画変更別紙3　省力化計算シート'!$F$36&gt;0,'計画変更別紙3　省力化計算シート'!$D$36&lt;&gt;"")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AND('計画変更別紙3　省力化計算シート'!$E$41="-",'計画変更別紙3　省力化計算シート'!$D$41&lt;&gt;"")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AND('計画変更別紙3　省力化計算シート'!$F$41&gt;0,'計画変更別紙3　省力化計算シート'!$D$41&lt;&gt;"")</xm:f>
            <x14:dxf>
              <fill>
                <patternFill>
                  <bgColor theme="4" tint="0.79998168889431442"/>
                </patternFill>
              </fill>
            </x14:dxf>
          </x14:cfRule>
          <x14:cfRule type="expression" priority="127" id="{48A8740C-CF47-41BF-B25B-53EC657EE7B7}">
            <xm:f>AND('計画変更別紙3　省力化計算シート'!$F$41&lt;0,'計画変更別紙3　省力化計算シート'!$D$41&lt;&gt;"")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OR('計画変更別紙3　省力化計算シート'!$K$16="新たに追加される作業",AND('計画変更別紙3　省力化計算シート'!$I$16&lt;&gt;"",'計画変更別紙3　省力化計算シート'!$J$16&lt;&gt;"",'計画変更別紙3　省力化計算シート'!$N$16="-"))</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AND('計画変更別紙3　省力化計算シート'!$N$16&gt;0,'計画変更別紙3　省力化計算シート'!$N$16&lt;&gt;"-")</xm:f>
            <x14:dxf>
              <fill>
                <patternFill>
                  <bgColor theme="4" tint="0.79998168889431442"/>
                </patternFill>
              </fill>
            </x14:dxf>
          </x14:cfRule>
          <x14:cfRule type="expression" priority="362" id="{27A0E8EF-2145-4683-8C52-F911749431EB}">
            <xm:f>AND('計画変更別紙3　省力化計算シート'!$N$16&lt;0,'計画変更別紙3　省力化計算シート'!$N$16&lt;&gt;"-")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OR('計画変更別紙3　省力化計算シート'!$K$21="新たに追加される作業",AND('計画変更別紙3　省力化計算シート'!$I$21&lt;&gt;"",'計画変更別紙3　省力化計算シート'!$J$21&lt;&gt;"",'計画変更別紙3　省力化計算シート'!$N$21="-"))</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AND('計画変更別紙3　省力化計算シート'!$N$21&gt;0,'計画変更別紙3　省力化計算シート'!$N$21&lt;&gt;"-")</xm:f>
            <x14:dxf>
              <fill>
                <patternFill>
                  <bgColor theme="4" tint="0.79998168889431442"/>
                </patternFill>
              </fill>
            </x14:dxf>
          </x14:cfRule>
          <x14:cfRule type="expression" priority="309" id="{8387AD27-3D5A-4593-A885-70EC1960EFAF}">
            <xm:f>AND('計画変更別紙3　省力化計算シート'!$N$21&lt;0,'計画変更別紙3　省力化計算シート'!$N$21&lt;&gt;"-")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OR('計画変更別紙3　省力化計算シート'!$K$26="新たに追加される作業",AND('計画変更別紙3　省力化計算シート'!$I$26&lt;&gt;"",'計画変更別紙3　省力化計算シート'!$J$26&lt;&gt;"",'計画変更別紙3　省力化計算シート'!$N$26="-"))</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AND('計画変更別紙3　省力化計算シート'!$N$26&gt;0,'計画変更別紙3　省力化計算シート'!$N$26&lt;&gt;"-")</xm:f>
            <x14:dxf>
              <fill>
                <patternFill>
                  <bgColor theme="4" tint="0.79998168889431442"/>
                </patternFill>
              </fill>
            </x14:dxf>
          </x14:cfRule>
          <x14:cfRule type="expression" priority="238" id="{1CA19853-2C84-43C4-95AC-9B93D770A05D}">
            <xm:f>AND('計画変更別紙3　省力化計算シート'!$N$26&lt;0,'計画変更別紙3　省力化計算シート'!$N$26&lt;&gt;"-")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OR('計画変更別紙3　省力化計算シート'!$K$31="新たに追加される作業",AND('計画変更別紙3　省力化計算シート'!$I$31&lt;&gt;"",'計画変更別紙3　省力化計算シート'!$J$31&lt;&gt;"",'計画変更別紙3　省力化計算シート'!$N$31="-"))</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AND('計画変更別紙3　省力化計算シート'!$N$31&lt;0,'計画変更別紙3　省力化計算シート'!$N$31&lt;&gt;"-")</xm:f>
            <x14:dxf>
              <fill>
                <patternFill>
                  <bgColor theme="6" tint="0.79998168889431442"/>
                </patternFill>
              </fill>
            </x14:dxf>
          </x14:cfRule>
          <x14:cfRule type="expression" priority="91" id="{6F080686-EB59-4066-8EC7-CAAA3CEA734D}">
            <xm:f>AND('計画変更別紙3　省力化計算シート'!$N$31&gt;0,'計画変更別紙3　省力化計算シート'!$N$31&lt;&gt;"-")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OR('計画変更別紙3　省力化計算シート'!$K$36="新たに追加される作業",AND('計画変更別紙3　省力化計算シート'!$I$36&lt;&gt;"",'計画変更別紙3　省力化計算シート'!$J$36&lt;&gt;"",'計画変更別紙3　省力化計算シート'!$N$36="-"))</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AND('計画変更別紙3　省力化計算シート'!$N$36&lt;0,'計画変更別紙3　省力化計算シート'!$N$36&lt;&gt;"-")</xm:f>
            <x14:dxf>
              <fill>
                <patternFill>
                  <bgColor theme="6" tint="0.79998168889431442"/>
                </patternFill>
              </fill>
            </x14:dxf>
          </x14:cfRule>
          <x14:cfRule type="expression" priority="56" id="{0D9F30A9-264B-4FF6-A9C5-78D52F946083}">
            <xm:f>AND('計画変更別紙3　省力化計算シート'!$N$36&gt;0,'計画変更別紙3　省力化計算シート'!$N$36&lt;&gt;"-")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OR('計画変更別紙3　省力化計算シート'!$K$41="新たに追加される作業",AND('計画変更別紙3　省力化計算シート'!$I$41&lt;&gt;"",'計画変更別紙3　省力化計算シート'!$J$41&lt;&gt;"",'計画変更別紙3　省力化計算シート'!$N$41="-"))</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AND('計画変更別紙3　省力化計算シート'!$N$41&lt;0,'計画変更別紙3　省力化計算シート'!$N$41&lt;&gt;"-")</xm:f>
            <x14:dxf>
              <fill>
                <patternFill>
                  <bgColor theme="6" tint="0.79998168889431442"/>
                </patternFill>
              </fill>
            </x14:dxf>
          </x14:cfRule>
          <x14:cfRule type="expression" priority="19" id="{2986C1FF-D924-4134-B234-01E2B172AE71}">
            <xm:f>AND('計画変更別紙3　省力化計算シート'!$N$41&gt;0,'計画変更別紙3　省力化計算シート'!$N$41&lt;&gt;"-")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AND('計画変更別紙3　省力化計算シート'!$C$16="",'計画変更別紙3　省力化計算シート'!$C$17&lt;&gt;"")</xm:f>
            <x14:dxf>
              <font>
                <color theme="0"/>
              </font>
              <border>
                <left/>
                <right/>
                <top/>
                <bottom/>
                <vertical/>
                <horizontal/>
              </border>
            </x14:dxf>
          </x14:cfRule>
          <x14:cfRule type="expression" priority="449" id="{C5447362-C6B3-4DBC-BC71-8111F836F288}">
            <xm:f>'計画変更別紙3　省力化計算シート'!$C$16=""</xm:f>
            <x14:dxf>
              <font>
                <color theme="0"/>
              </font>
              <border>
                <left/>
                <right/>
                <top/>
                <bottom/>
                <vertical/>
                <horizontal/>
              </border>
            </x14:dxf>
          </x14:cfRule>
          <x14:cfRule type="expression" priority="450" id="{182A10A2-0D44-4D2D-BB2F-0B0C8C0C33A1}">
            <xm:f>AND('計画変更別紙3　省力化計算シート'!$C$16&lt;&gt;"",'計画変更別紙3　省力化計算シート'!$C$17="")</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'計画変更別紙3　省力化計算シート'!$C$21=""</xm:f>
            <x14:dxf>
              <font>
                <color theme="0"/>
              </font>
              <border>
                <left/>
                <right/>
                <top/>
                <bottom/>
                <vertical/>
                <horizontal/>
              </border>
            </x14:dxf>
          </x14:cfRule>
          <x14:cfRule type="expression" priority="412" id="{F881C51A-594B-413F-95CF-6249415980E6}">
            <xm:f>AND('計画変更別紙3　省力化計算シート'!$C$21&lt;&gt;"",'計画変更別紙3　省力化計算シート'!$C$22="")</xm:f>
            <x14:dxf>
              <font>
                <color theme="0"/>
              </font>
              <border>
                <left style="thin">
                  <color auto="1"/>
                </left>
                <right/>
                <top/>
                <bottom/>
                <vertical/>
                <horizontal/>
              </border>
            </x14:dxf>
          </x14:cfRule>
          <x14:cfRule type="expression" priority="413" id="{3BE8C8A6-0505-43C7-B478-9DE2D64F20B2}">
            <xm:f>AND('計画変更別紙3　省力化計算シート'!$C$21="",'計画変更別紙3　省力化計算シート'!$C$22&lt;&gt;"")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'計画変更別紙3　省力化計算シート'!$C$26=""</xm:f>
            <x14:dxf>
              <font>
                <color theme="0"/>
              </font>
              <border>
                <left/>
                <right/>
                <top/>
                <bottom/>
                <vertical/>
                <horizontal/>
              </border>
            </x14:dxf>
          </x14:cfRule>
          <x14:cfRule type="expression" priority="288" id="{7C83A44E-CFB4-464D-87A4-012189C0D15B}">
            <xm:f>AND('計画変更別紙3　省力化計算シート'!$C$26&lt;&gt;"",'計画変更別紙3　省力化計算シート'!$C$27="")</xm:f>
            <x14:dxf>
              <font>
                <color theme="0"/>
              </font>
              <border>
                <left style="thin">
                  <color auto="1"/>
                </left>
                <right/>
                <top/>
                <bottom/>
                <vertical/>
                <horizontal/>
              </border>
            </x14:dxf>
          </x14:cfRule>
          <x14:cfRule type="expression" priority="289" id="{A6418E9C-0EB3-42A6-944B-A83544D9D6F1}">
            <xm:f>AND('計画変更別紙3　省力化計算シート'!$C$26="",'計画変更別紙3　省力化計算シート'!$C$27&lt;&gt;"")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AND('計画変更別紙3　省力化計算シート'!$C$31&lt;&gt;"",'計画変更別紙3　省力化計算シート'!$C$32="")</xm:f>
            <x14:dxf>
              <font>
                <color theme="0"/>
              </font>
              <border>
                <left style="thin">
                  <color auto="1"/>
                </left>
                <right/>
                <top/>
                <bottom/>
                <vertical/>
                <horizontal/>
              </border>
            </x14:dxf>
          </x14:cfRule>
          <x14:cfRule type="expression" priority="214" id="{84F1B5A4-D714-4C92-BCB1-016CDB8B3C25}">
            <xm:f>'計画変更別紙3　省力化計算シート'!$C$31=""</xm:f>
            <x14:dxf>
              <font>
                <color theme="0"/>
              </font>
              <border>
                <left/>
                <right/>
                <top/>
                <bottom/>
                <vertical/>
                <horizontal/>
              </border>
            </x14:dxf>
          </x14:cfRule>
          <x14:cfRule type="expression" priority="216" id="{47A8D3A7-1E23-4AC5-B7E4-5E299763FFBD}">
            <xm:f>AND('計画変更別紙3　省力化計算シート'!$C$31="",'計画変更別紙3　省力化計算シート'!$C$32&lt;&gt;"")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'計画変更別紙3　省力化計算シート'!$C$36=""</xm:f>
            <x14:dxf>
              <font>
                <color theme="0"/>
              </font>
              <border>
                <left/>
                <right/>
                <top/>
                <bottom/>
                <vertical/>
                <horizontal/>
              </border>
            </x14:dxf>
          </x14:cfRule>
          <x14:cfRule type="expression" priority="179" id="{A03F265D-679A-4929-AC95-513EFF624FB8}">
            <xm:f>AND('計画変更別紙3　省力化計算シート'!$C$36&lt;&gt;"",'計画変更別紙3　省力化計算シート'!$C$37="")</xm:f>
            <x14:dxf>
              <font>
                <color theme="0"/>
              </font>
              <border>
                <left style="thin">
                  <color auto="1"/>
                </left>
                <right/>
                <top/>
                <bottom/>
                <vertical/>
                <horizontal/>
              </border>
            </x14:dxf>
          </x14:cfRule>
          <x14:cfRule type="expression" priority="180" id="{231E8E63-5650-40CA-BF73-16A33CA22883}">
            <xm:f>AND('計画変更別紙3　省力化計算シート'!$C$36="",'計画変更別紙3　省力化計算シート'!$C$37&lt;&gt;"")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'計画変更別紙3　省力化計算シート'!$C$41=""</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AND('計画変更別紙3　省力化計算シート'!$I$16="",'計画変更別紙3　省力化計算シート'!$I$17&lt;&gt;"")</xm:f>
            <x14:dxf>
              <font>
                <color theme="0"/>
              </font>
              <border>
                <left/>
                <right/>
                <top/>
                <bottom/>
                <vertical/>
                <horizontal/>
              </border>
            </x14:dxf>
          </x14:cfRule>
          <x14:cfRule type="expression" priority="375" id="{0E5D5E20-C1A7-462E-AC62-952E667464FC}">
            <xm:f>'計画変更別紙3　省力化計算シート'!$I$16=""</xm:f>
            <x14:dxf>
              <font>
                <color theme="0"/>
              </font>
              <border>
                <left/>
                <right/>
                <top/>
                <bottom/>
                <vertical/>
                <horizontal/>
              </border>
            </x14:dxf>
          </x14:cfRule>
          <x14:cfRule type="expression" priority="376" id="{A4B41E02-AA36-441F-A96B-2C0AE9EA9615}">
            <xm:f>AND('計画変更別紙3　省力化計算シート'!$I$16&lt;&gt;"",'計画変更別紙3　省力化計算シート'!$I$17="")</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'計画変更別紙3　省力化計算シート'!$I$21=""</xm:f>
            <x14:dxf>
              <font>
                <color theme="0"/>
              </font>
              <border>
                <left/>
                <right/>
                <top/>
                <bottom/>
                <vertical/>
                <horizontal/>
              </border>
            </x14:dxf>
          </x14:cfRule>
          <x14:cfRule type="expression" priority="325" id="{F3C364B5-C2D8-41EB-85FA-EA97DDB60957}">
            <xm:f>AND('計画変更別紙3　省力化計算シート'!$I$21&lt;&gt;"",'計画変更別紙3　省力化計算シート'!$I$22="")</xm:f>
            <x14:dxf>
              <font>
                <color theme="0"/>
              </font>
              <border>
                <left style="thin">
                  <color auto="1"/>
                </left>
                <right/>
                <top/>
                <bottom/>
                <vertical/>
                <horizontal/>
              </border>
            </x14:dxf>
          </x14:cfRule>
          <x14:cfRule type="expression" priority="326" id="{BECC659B-E769-4116-9B2D-D719FC3C826A}">
            <xm:f>AND('計画変更別紙3　省力化計算シート'!$I$21="",'計画変更別紙3　省力化計算シート'!$I$22&lt;&gt;"")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AND('計画変更別紙3　省力化計算シート'!$I$26&lt;&gt;"",'計画変更別紙3　省力化計算シート'!$I$27="")</xm:f>
            <x14:dxf>
              <font>
                <color theme="0"/>
              </font>
              <border>
                <left style="thin">
                  <color auto="1"/>
                </left>
                <right/>
                <top/>
                <bottom/>
                <vertical/>
                <horizontal/>
              </border>
            </x14:dxf>
          </x14:cfRule>
          <x14:cfRule type="expression" priority="253" id="{BAB3D475-D223-4E47-B606-26483FC45CB1}">
            <xm:f>AND('計画変更別紙3　省力化計算シート'!$I$26="",'計画変更別紙3　省力化計算シート'!$I$27&lt;&gt;"")</xm:f>
            <x14:dxf>
              <font>
                <color theme="0"/>
              </font>
              <border>
                <left/>
                <right/>
                <top/>
                <bottom/>
                <vertical/>
                <horizontal/>
              </border>
            </x14:dxf>
          </x14:cfRule>
          <x14:cfRule type="expression" priority="251" id="{43CFD0E5-17A6-42E6-BF34-07F3A0651543}">
            <xm:f>'計画変更別紙3　省力化計算シート'!$I$26=""</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'計画変更別紙3　省力化計算シート'!$I$31=""</xm:f>
            <x14:dxf>
              <font>
                <color theme="0"/>
              </font>
              <border>
                <left/>
                <right/>
                <top/>
                <bottom/>
                <vertical/>
                <horizontal/>
              </border>
            </x14:dxf>
          </x14:cfRule>
          <x14:cfRule type="expression" priority="107" id="{12E1EBF4-799F-4D15-A72E-3BE87EFAF061}">
            <xm:f>AND('計画変更別紙3　省力化計算シート'!$I$31&lt;&gt;"",'計画変更別紙3　省力化計算シート'!$I$32="")</xm:f>
            <x14:dxf>
              <font>
                <color theme="0"/>
              </font>
              <border>
                <left style="thin">
                  <color auto="1"/>
                </left>
                <right/>
                <top/>
                <bottom/>
                <vertical/>
                <horizontal/>
              </border>
            </x14:dxf>
          </x14:cfRule>
          <x14:cfRule type="expression" priority="108" id="{EED07218-0910-4CD2-8A74-E51C93103F1F}">
            <xm:f>AND('計画変更別紙3　省力化計算シート'!$I$31="",'計画変更別紙3　省力化計算シート'!$I$32&lt;&gt;"")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'計画変更別紙3　省力化計算シート'!$I$36=""</xm:f>
            <x14:dxf>
              <font>
                <color theme="0"/>
              </font>
              <border>
                <left/>
                <right/>
                <top/>
                <bottom/>
                <vertical/>
                <horizontal/>
              </border>
            </x14:dxf>
          </x14:cfRule>
          <x14:cfRule type="expression" priority="71" id="{B4C8DA47-369B-453C-A6B3-764B5488223B}">
            <xm:f>AND('計画変更別紙3　省力化計算シート'!$I$36&lt;&gt;"",'計画変更別紙3　省力化計算シート'!$I$37="")</xm:f>
            <x14:dxf>
              <font>
                <color theme="0"/>
              </font>
              <border>
                <left style="thin">
                  <color auto="1"/>
                </left>
                <right/>
                <top/>
                <bottom/>
                <vertical/>
                <horizontal/>
              </border>
            </x14:dxf>
          </x14:cfRule>
          <x14:cfRule type="expression" priority="72" id="{3FD7E729-8A5C-463A-933E-D8BDDA4BE16E}">
            <xm:f>AND('計画変更別紙3　省力化計算シート'!$I$36="",'計画変更別紙3　省力化計算シート'!$I$37&lt;&gt;"")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'計画変更別紙3　省力化計算シート'!$I$41=""</xm:f>
            <x14:dxf>
              <font>
                <color theme="0"/>
              </font>
              <border>
                <left/>
                <right/>
                <top/>
                <bottom/>
                <vertical/>
                <horizontal/>
              </border>
            </x14:dxf>
          </x14:cfRule>
          <xm:sqref>U87:U92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ef26fa18b6c202503ec254a82706dc15">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f3637afdbc699ac45392001714a3d7"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938A2FC1-EE6B-423F-A909-315A9AA278A4}"/>
</file>

<file path=customXml/itemProps2.xml><?xml version="1.0" encoding="utf-8"?>
<ds:datastoreItem xmlns:ds="http://schemas.openxmlformats.org/officeDocument/2006/customXml" ds:itemID="{DB63577C-E226-44E1-B9A7-392D018765F4}">
  <ds:schemaRefs>
    <ds:schemaRef ds:uri="http://schemas.microsoft.com/sharepoint/v3/contenttype/forms"/>
  </ds:schemaRefs>
</ds:datastoreItem>
</file>

<file path=customXml/itemProps3.xml><?xml version="1.0" encoding="utf-8"?>
<ds:datastoreItem xmlns:ds="http://schemas.openxmlformats.org/officeDocument/2006/customXml" ds:itemID="{CF1499D5-8F47-490A-8D72-9E1A71808AE0}">
  <ds:schemaRefs>
    <ds:schemaRef ds:uri="http://www.w3.org/XML/1998/namespace"/>
    <ds:schemaRef ds:uri="http://schemas.microsoft.com/office/2006/documentManagement/types"/>
    <ds:schemaRef ds:uri="http://purl.org/dc/elements/1.1/"/>
    <ds:schemaRef ds:uri="http://schemas.microsoft.com/office/infopath/2007/PartnerControls"/>
    <ds:schemaRef ds:uri="http://purl.org/dc/terms/"/>
    <ds:schemaRef ds:uri="a5e1a058-2e46-4f0b-868f-0bbe723cff37"/>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計画変更別紙2　導入設備の変更理由書</vt:lpstr>
      <vt:lpstr>計画変更別紙3　省力化計算シート</vt:lpstr>
      <vt:lpstr>計画変更別紙4　省力化業務プロセス図</vt:lpstr>
      <vt:lpstr>'計画変更別紙2　導入設備の変更理由書'!Print_Area</vt:lpstr>
      <vt:lpstr>'計画変更別紙3　省力化計算シート'!Print_Area</vt:lpstr>
      <vt:lpstr>'計画変更別紙4　省力化業務プロセス図'!Print_Area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2025-03-13T09:45:49Z</dcterms:created>
  <dcterms:modified xsi:type="dcterms:W3CDTF">2025-11-11T04:15:36Z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