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xr:revisionPtr revIDLastSave="2070" documentId="11_F25DC773A252ABDACC1048EC51D84EDC5ADE58ED" xr6:coauthVersionLast="47" xr6:coauthVersionMax="47" xr10:uidLastSave="{AB67908E-D6A9-4810-90A5-A913DD7BFD27}"/>
  <workbookProtection workbookAlgorithmName="SHA-512" workbookHashValue="iMmXH1MhBpIBJG4OYBBkXIA//OHAKSXCdRFfOf8XnUBO+uWoND3uhuAXglkteqm1Z80OeGNlC1yCMevlRhr+NA==" workbookSaltValue="0tfv+YGBztx5I10brbSk2Q==" workbookSpinCount="100000" lockStructure="1"/>
  <bookViews>
    <workbookView xWindow="-28965" yWindow="-165" windowWidth="29130" windowHeight="15810" activeTab="2" xr2:uid="{00000000-000D-0000-FFFF-FFFF00000000}"/>
  </bookViews>
  <sheets>
    <sheet name="はじめに" sheetId="4" r:id="rId1"/>
    <sheet name="スケジュール(補助事業実施期間)" sheetId="3" r:id="rId2"/>
    <sheet name="スケジュール(事業計画期間)" sheetId="2" r:id="rId3"/>
    <sheet name="リスト" sheetId="5" state="hidden" r:id="rId4"/>
    <sheet name="import" sheetId="6" state="hidden" r:id="rId5"/>
  </sheets>
  <definedNames>
    <definedName name="_ftn1" localSheetId="2">'スケジュール(事業計画期間)'!$E$9</definedName>
    <definedName name="_ftn1" localSheetId="1">'スケジュール(補助事業実施期間)'!$E$9</definedName>
    <definedName name="_ftn2" localSheetId="2">'スケジュール(事業計画期間)'!$E$10</definedName>
    <definedName name="_ftn2" localSheetId="1">'スケジュール(補助事業実施期間)'!$E$10</definedName>
    <definedName name="_ftnref1" localSheetId="2">'スケジュール(事業計画期間)'!#REF!</definedName>
    <definedName name="_ftnref1" localSheetId="1">'スケジュール(補助事業実施期間)'!$K$4</definedName>
    <definedName name="_ftnref2" localSheetId="2">'スケジュール(事業計画期間)'!#REF!</definedName>
    <definedName name="_ftnref2" localSheetId="1">'スケジュール(補助事業実施期間)'!$L$4</definedName>
    <definedName name="_xlnm.Print_Area" localSheetId="2">'スケジュール(事業計画期間)'!$B$2:$I$16</definedName>
    <definedName name="_xlnm.Print_Area" localSheetId="1">'スケジュール(補助事業実施期間)'!$B$2:$R$16</definedName>
  </definedNames>
  <calcPr calcId="191028"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6" i="2" l="1"/>
  <c r="N15" i="2"/>
  <c r="N14" i="2"/>
  <c r="N13" i="2"/>
  <c r="N12" i="2"/>
  <c r="N11" i="2"/>
  <c r="N10" i="2"/>
  <c r="N9" i="2"/>
  <c r="N8" i="2"/>
  <c r="N7" i="2"/>
  <c r="N5" i="2"/>
  <c r="W16" i="3"/>
  <c r="W15" i="3"/>
  <c r="W14" i="3"/>
  <c r="W13" i="3"/>
  <c r="W12" i="3"/>
  <c r="W11" i="3"/>
  <c r="W10" i="3"/>
  <c r="W9" i="3"/>
  <c r="W8" i="3"/>
  <c r="W7" i="3"/>
  <c r="W5" i="3"/>
  <c r="B122" i="6"/>
  <c r="B16" i="2"/>
  <c r="B15" i="2"/>
  <c r="B14" i="2"/>
  <c r="B13" i="2"/>
  <c r="B12" i="2"/>
  <c r="B11" i="2"/>
  <c r="B10" i="2"/>
  <c r="B9" i="2"/>
  <c r="B8" i="2"/>
  <c r="B7" i="2"/>
  <c r="B106" i="6"/>
  <c r="B107" i="6"/>
  <c r="B108" i="6"/>
  <c r="B109" i="6"/>
  <c r="B93" i="6"/>
  <c r="B94" i="6"/>
  <c r="B95" i="6"/>
  <c r="B96" i="6"/>
  <c r="B97" i="6"/>
  <c r="B98" i="6"/>
  <c r="B99" i="6"/>
  <c r="B100" i="6"/>
  <c r="B101" i="6"/>
  <c r="B102" i="6"/>
  <c r="B103" i="6"/>
  <c r="B104" i="6"/>
  <c r="B105" i="6"/>
  <c r="B92" i="6"/>
  <c r="B305" i="6"/>
  <c r="B306" i="6"/>
  <c r="B307" i="6"/>
  <c r="B308" i="6"/>
  <c r="B309" i="6"/>
  <c r="B310" i="6"/>
  <c r="B311" i="6"/>
  <c r="B312" i="6"/>
  <c r="B313" i="6"/>
  <c r="B314" i="6"/>
  <c r="B315" i="6"/>
  <c r="B304" i="6"/>
  <c r="R4" i="3"/>
  <c r="B303" i="6"/>
  <c r="R3" i="3"/>
  <c r="B302" i="6"/>
  <c r="B291" i="6"/>
  <c r="B292" i="6"/>
  <c r="B293" i="6"/>
  <c r="B294" i="6"/>
  <c r="B295" i="6"/>
  <c r="B296" i="6"/>
  <c r="B297" i="6"/>
  <c r="B298" i="6"/>
  <c r="B299" i="6"/>
  <c r="B300" i="6"/>
  <c r="B301" i="6"/>
  <c r="B290" i="6"/>
  <c r="Q4" i="3"/>
  <c r="B289" i="6"/>
  <c r="Q3" i="3"/>
  <c r="B288" i="6"/>
  <c r="B277" i="6"/>
  <c r="B278" i="6"/>
  <c r="B279" i="6"/>
  <c r="B280" i="6"/>
  <c r="B281" i="6"/>
  <c r="B282" i="6"/>
  <c r="B283" i="6"/>
  <c r="B284" i="6"/>
  <c r="B285" i="6"/>
  <c r="B286" i="6"/>
  <c r="B287" i="6"/>
  <c r="B276" i="6"/>
  <c r="P4" i="3"/>
  <c r="B275" i="6"/>
  <c r="P3" i="3"/>
  <c r="B274" i="6"/>
  <c r="B263" i="6"/>
  <c r="B264" i="6"/>
  <c r="B265" i="6"/>
  <c r="B266" i="6"/>
  <c r="B267" i="6"/>
  <c r="B268" i="6"/>
  <c r="B269" i="6"/>
  <c r="B270" i="6"/>
  <c r="B271" i="6"/>
  <c r="B272" i="6"/>
  <c r="B273" i="6"/>
  <c r="B262" i="6"/>
  <c r="O4" i="3"/>
  <c r="B261" i="6"/>
  <c r="O3" i="3"/>
  <c r="B260" i="6"/>
  <c r="B249" i="6"/>
  <c r="B250" i="6"/>
  <c r="B251" i="6"/>
  <c r="B252" i="6"/>
  <c r="B253" i="6"/>
  <c r="B254" i="6"/>
  <c r="B255" i="6"/>
  <c r="B256" i="6"/>
  <c r="B257" i="6"/>
  <c r="B258" i="6"/>
  <c r="B259" i="6"/>
  <c r="B248" i="6"/>
  <c r="N4" i="3"/>
  <c r="B247" i="6"/>
  <c r="N3" i="3"/>
  <c r="B246" i="6"/>
  <c r="B235" i="6"/>
  <c r="B236" i="6"/>
  <c r="B237" i="6"/>
  <c r="B238" i="6"/>
  <c r="B239" i="6"/>
  <c r="B240" i="6"/>
  <c r="B241" i="6"/>
  <c r="B242" i="6"/>
  <c r="B243" i="6"/>
  <c r="B244" i="6"/>
  <c r="B245" i="6"/>
  <c r="B234" i="6"/>
  <c r="M4" i="3"/>
  <c r="B233" i="6"/>
  <c r="M3" i="3"/>
  <c r="B232" i="6"/>
  <c r="B221" i="6"/>
  <c r="B222" i="6"/>
  <c r="B223" i="6"/>
  <c r="B224" i="6"/>
  <c r="B225" i="6"/>
  <c r="B226" i="6"/>
  <c r="B227" i="6"/>
  <c r="B228" i="6"/>
  <c r="B229" i="6"/>
  <c r="B230" i="6"/>
  <c r="B231" i="6"/>
  <c r="B220" i="6"/>
  <c r="L4" i="3"/>
  <c r="B219" i="6"/>
  <c r="L3" i="3"/>
  <c r="B218" i="6"/>
  <c r="B207" i="6"/>
  <c r="B208" i="6"/>
  <c r="B209" i="6"/>
  <c r="B210" i="6"/>
  <c r="B211" i="6"/>
  <c r="B212" i="6"/>
  <c r="B213" i="6"/>
  <c r="B214" i="6"/>
  <c r="B215" i="6"/>
  <c r="B216" i="6"/>
  <c r="B217" i="6"/>
  <c r="B206" i="6"/>
  <c r="K4" i="3"/>
  <c r="B205" i="6"/>
  <c r="K3" i="3"/>
  <c r="B204" i="6"/>
  <c r="B89" i="6"/>
  <c r="B90" i="6"/>
  <c r="B91" i="6"/>
  <c r="B80" i="6"/>
  <c r="B81" i="6"/>
  <c r="B82" i="6"/>
  <c r="B83" i="6"/>
  <c r="B84" i="6"/>
  <c r="B85" i="6"/>
  <c r="B86" i="6"/>
  <c r="B87" i="6"/>
  <c r="B88" i="6"/>
  <c r="I4" i="2"/>
  <c r="B79" i="6"/>
  <c r="B67" i="6"/>
  <c r="B68" i="6"/>
  <c r="B69" i="6"/>
  <c r="B70" i="6"/>
  <c r="B71" i="6"/>
  <c r="B72" i="6"/>
  <c r="B73" i="6"/>
  <c r="B74" i="6"/>
  <c r="B75" i="6"/>
  <c r="B76" i="6"/>
  <c r="B77" i="6"/>
  <c r="B78" i="6"/>
  <c r="H4" i="2"/>
  <c r="B66" i="6"/>
  <c r="B54" i="6"/>
  <c r="B55" i="6"/>
  <c r="B56" i="6"/>
  <c r="B57" i="6"/>
  <c r="B58" i="6"/>
  <c r="B59" i="6"/>
  <c r="B60" i="6"/>
  <c r="B61" i="6"/>
  <c r="B62" i="6"/>
  <c r="B63" i="6"/>
  <c r="B64" i="6"/>
  <c r="B65" i="6"/>
  <c r="G4" i="2"/>
  <c r="B53" i="6"/>
  <c r="B41" i="6"/>
  <c r="B42" i="6"/>
  <c r="B43" i="6"/>
  <c r="B44" i="6"/>
  <c r="B45" i="6"/>
  <c r="B46" i="6"/>
  <c r="B47" i="6"/>
  <c r="B48" i="6"/>
  <c r="B49" i="6"/>
  <c r="B50" i="6"/>
  <c r="B51" i="6"/>
  <c r="B52" i="6"/>
  <c r="F4" i="2"/>
  <c r="B40" i="6"/>
  <c r="B28" i="6"/>
  <c r="B29" i="6"/>
  <c r="B30" i="6"/>
  <c r="B31" i="6"/>
  <c r="B32" i="6"/>
  <c r="B33" i="6"/>
  <c r="B34" i="6"/>
  <c r="B35" i="6"/>
  <c r="B36" i="6"/>
  <c r="B37" i="6"/>
  <c r="B38" i="6"/>
  <c r="B39" i="6"/>
  <c r="B27" i="6"/>
  <c r="B15" i="6"/>
  <c r="B16" i="6"/>
  <c r="B17" i="6"/>
  <c r="B18" i="6"/>
  <c r="B19" i="6"/>
  <c r="B20" i="6"/>
  <c r="B21" i="6"/>
  <c r="B22" i="6"/>
  <c r="B23" i="6"/>
  <c r="B24" i="6"/>
  <c r="B25" i="6"/>
  <c r="B26" i="6"/>
  <c r="B14" i="6"/>
  <c r="B2" i="6"/>
  <c r="B3" i="6"/>
  <c r="B4" i="6"/>
  <c r="B5" i="6"/>
  <c r="B6" i="6"/>
  <c r="B7" i="6"/>
  <c r="B8" i="6"/>
  <c r="B9" i="6"/>
  <c r="B10" i="6"/>
  <c r="B11" i="6"/>
  <c r="B12" i="6"/>
  <c r="B13" i="6"/>
  <c r="B1" i="6"/>
  <c r="B114" i="6"/>
  <c r="B203" i="6"/>
  <c r="B202" i="6"/>
  <c r="B201" i="6"/>
  <c r="B200" i="6"/>
  <c r="B199" i="6"/>
  <c r="B198" i="6"/>
  <c r="B197" i="6"/>
  <c r="B193" i="6"/>
  <c r="B194" i="6"/>
  <c r="B195" i="6"/>
  <c r="B196" i="6"/>
  <c r="B192" i="6"/>
  <c r="J4" i="3"/>
  <c r="B191" i="6"/>
  <c r="J3" i="3"/>
  <c r="B190" i="6"/>
  <c r="B179" i="6"/>
  <c r="B180" i="6"/>
  <c r="B181" i="6"/>
  <c r="B182" i="6"/>
  <c r="B183" i="6"/>
  <c r="B184" i="6"/>
  <c r="B185" i="6"/>
  <c r="B186" i="6"/>
  <c r="B187" i="6"/>
  <c r="B188" i="6"/>
  <c r="B189" i="6"/>
  <c r="B178" i="6"/>
  <c r="I4" i="3"/>
  <c r="B177" i="6"/>
  <c r="I3" i="3"/>
  <c r="B176" i="6"/>
  <c r="B174" i="6"/>
  <c r="B175" i="6"/>
  <c r="B165" i="6"/>
  <c r="B166" i="6"/>
  <c r="B167" i="6"/>
  <c r="B168" i="6"/>
  <c r="B169" i="6"/>
  <c r="B170" i="6"/>
  <c r="B171" i="6"/>
  <c r="B172" i="6"/>
  <c r="B173" i="6"/>
  <c r="B164" i="6"/>
  <c r="H4" i="3"/>
  <c r="B163" i="6"/>
  <c r="H3" i="3"/>
  <c r="B162" i="6"/>
  <c r="G4" i="3"/>
  <c r="B149" i="6"/>
  <c r="G3" i="3"/>
  <c r="B148" i="6"/>
  <c r="F4" i="3"/>
  <c r="B135" i="6"/>
  <c r="F3" i="3"/>
  <c r="B134" i="6"/>
  <c r="B159" i="6"/>
  <c r="B160" i="6"/>
  <c r="B161" i="6"/>
  <c r="B151" i="6"/>
  <c r="B152" i="6"/>
  <c r="B153" i="6"/>
  <c r="B154" i="6"/>
  <c r="B155" i="6"/>
  <c r="B156" i="6"/>
  <c r="B157" i="6"/>
  <c r="B158" i="6"/>
  <c r="B150" i="6"/>
  <c r="B137" i="6"/>
  <c r="B138" i="6"/>
  <c r="B139" i="6"/>
  <c r="B140" i="6"/>
  <c r="B141" i="6"/>
  <c r="B142" i="6"/>
  <c r="B143" i="6"/>
  <c r="B144" i="6"/>
  <c r="B145" i="6"/>
  <c r="B146" i="6"/>
  <c r="B147" i="6"/>
  <c r="B136" i="6"/>
  <c r="B125" i="6"/>
  <c r="B126" i="6"/>
  <c r="B127" i="6"/>
  <c r="B128" i="6"/>
  <c r="B129" i="6"/>
  <c r="B130" i="6"/>
  <c r="B131" i="6"/>
  <c r="B132" i="6"/>
  <c r="B133" i="6"/>
  <c r="B124" i="6"/>
  <c r="B110" i="6"/>
  <c r="B111" i="6"/>
  <c r="B112" i="6"/>
  <c r="B113" i="6"/>
  <c r="B115" i="6"/>
  <c r="B116" i="6"/>
  <c r="B117" i="6"/>
  <c r="B118" i="6"/>
  <c r="B119" i="6"/>
  <c r="B121" i="6"/>
  <c r="B123" i="6"/>
  <c r="B120" i="6"/>
  <c r="G1" i="6"/>
  <c r="O4" i="2"/>
  <c r="M5" i="2"/>
  <c r="O5" i="2"/>
  <c r="M7" i="2"/>
  <c r="O7" i="2"/>
  <c r="M8" i="2"/>
  <c r="M9" i="2"/>
  <c r="M10" i="2"/>
  <c r="M11" i="2"/>
  <c r="M12" i="2"/>
  <c r="M13" i="2"/>
  <c r="M14" i="2"/>
  <c r="M15" i="2"/>
  <c r="M16" i="2"/>
  <c r="K3" i="2"/>
  <c r="F2" i="6"/>
  <c r="V11" i="3"/>
  <c r="V5" i="3"/>
  <c r="X5" i="3"/>
  <c r="X3" i="3"/>
  <c r="X4" i="3"/>
  <c r="V7" i="3"/>
  <c r="X7" i="3"/>
  <c r="V8" i="3"/>
  <c r="V9" i="3"/>
  <c r="V10" i="3"/>
  <c r="V12" i="3"/>
  <c r="V13" i="3"/>
  <c r="V14" i="3"/>
  <c r="V15" i="3"/>
  <c r="V16" i="3"/>
  <c r="T3" i="3"/>
  <c r="F1" i="6"/>
  <c r="B16" i="3"/>
  <c r="B15" i="3"/>
  <c r="B14" i="3"/>
  <c r="B13" i="3"/>
  <c r="B12" i="3"/>
  <c r="B11" i="3"/>
  <c r="B10" i="3"/>
  <c r="B9" i="3"/>
  <c r="B8" i="3"/>
  <c r="B7" i="3"/>
</calcChain>
</file>

<file path=xl/sharedStrings.xml><?xml version="1.0" encoding="utf-8"?>
<sst xmlns="http://schemas.openxmlformats.org/spreadsheetml/2006/main" count="781" uniqueCount="394">
  <si>
    <t>1. 本ファイルの目的</t>
    <rPh sb="3" eb="4">
      <t>ホン</t>
    </rPh>
    <rPh sb="8" eb="10">
      <t>モクテキ</t>
    </rPh>
    <phoneticPr fontId="2"/>
  </si>
  <si>
    <t>本ファイルは、「新事業進出補助金」の応募申請時に提出いただく「補助事業の実施スケジュール」のフォーマットです。</t>
    <rPh sb="0" eb="1">
      <t>ホン</t>
    </rPh>
    <rPh sb="8" eb="11">
      <t>シンジギョウ</t>
    </rPh>
    <rPh sb="11" eb="13">
      <t>シンシュツ</t>
    </rPh>
    <rPh sb="13" eb="16">
      <t>ホジョキン</t>
    </rPh>
    <rPh sb="18" eb="20">
      <t>オウボ</t>
    </rPh>
    <rPh sb="20" eb="22">
      <t>シンセイ</t>
    </rPh>
    <rPh sb="22" eb="23">
      <t>ジ</t>
    </rPh>
    <rPh sb="24" eb="26">
      <t>テイシュツ</t>
    </rPh>
    <rPh sb="31" eb="33">
      <t>ホジョ</t>
    </rPh>
    <rPh sb="33" eb="35">
      <t>ジギョウ</t>
    </rPh>
    <rPh sb="36" eb="38">
      <t>ジッシ</t>
    </rPh>
    <phoneticPr fontId="2"/>
  </si>
  <si>
    <t>「3. 本ファイルの利用方法」に従い作成の上、応募申請時に電子申請システムに添付してください。</t>
    <rPh sb="4" eb="5">
      <t>ホン</t>
    </rPh>
    <rPh sb="10" eb="12">
      <t>リヨウ</t>
    </rPh>
    <rPh sb="12" eb="14">
      <t>ホウホウ</t>
    </rPh>
    <rPh sb="16" eb="17">
      <t>シタガ</t>
    </rPh>
    <rPh sb="18" eb="20">
      <t>サクセイ</t>
    </rPh>
    <rPh sb="21" eb="22">
      <t>ウエ</t>
    </rPh>
    <rPh sb="23" eb="25">
      <t>オウボ</t>
    </rPh>
    <rPh sb="25" eb="27">
      <t>シンセイ</t>
    </rPh>
    <rPh sb="27" eb="28">
      <t>ジ</t>
    </rPh>
    <rPh sb="29" eb="31">
      <t>デンシ</t>
    </rPh>
    <rPh sb="31" eb="33">
      <t>シンセイ</t>
    </rPh>
    <rPh sb="38" eb="40">
      <t>テンプ</t>
    </rPh>
    <phoneticPr fontId="2"/>
  </si>
  <si>
    <t>2. 各シートの概要</t>
    <rPh sb="3" eb="4">
      <t>カク</t>
    </rPh>
    <rPh sb="8" eb="10">
      <t>ガイヨウ</t>
    </rPh>
    <phoneticPr fontId="2"/>
  </si>
  <si>
    <t>シート名</t>
    <rPh sb="3" eb="4">
      <t>メイ</t>
    </rPh>
    <phoneticPr fontId="24"/>
  </si>
  <si>
    <t>主な内容・役割</t>
    <rPh sb="0" eb="1">
      <t>オモ</t>
    </rPh>
    <rPh sb="2" eb="4">
      <t>ナイヨウ</t>
    </rPh>
    <rPh sb="5" eb="7">
      <t>ヤクワリ</t>
    </rPh>
    <phoneticPr fontId="24"/>
  </si>
  <si>
    <t>はじめに</t>
    <phoneticPr fontId="24"/>
  </si>
  <si>
    <t>(※本シート) 本ファイルの目的、各シートの入力方法等について説明しています。</t>
    <rPh sb="2" eb="3">
      <t>ホン</t>
    </rPh>
    <rPh sb="8" eb="9">
      <t>ホン</t>
    </rPh>
    <rPh sb="14" eb="16">
      <t>モクテキ</t>
    </rPh>
    <rPh sb="17" eb="18">
      <t>カク</t>
    </rPh>
    <rPh sb="22" eb="24">
      <t>ニュウリョク</t>
    </rPh>
    <rPh sb="24" eb="26">
      <t>ホウホウ</t>
    </rPh>
    <rPh sb="26" eb="27">
      <t>トウ</t>
    </rPh>
    <rPh sb="31" eb="33">
      <t>セツメイ</t>
    </rPh>
    <phoneticPr fontId="24"/>
  </si>
  <si>
    <t>スケジュール
(補助事業実施期間)</t>
    <rPh sb="8" eb="10">
      <t>ホジョ</t>
    </rPh>
    <rPh sb="10" eb="12">
      <t>ジギョウ</t>
    </rPh>
    <rPh sb="12" eb="14">
      <t>ジッシ</t>
    </rPh>
    <rPh sb="14" eb="16">
      <t>キカン</t>
    </rPh>
    <phoneticPr fontId="24"/>
  </si>
  <si>
    <t>補助事業実施期間(最長14か月間)の補助事業の実施スケジュールを入力します。</t>
    <rPh sb="0" eb="2">
      <t>ホジョ</t>
    </rPh>
    <rPh sb="2" eb="4">
      <t>ジギョウ</t>
    </rPh>
    <rPh sb="4" eb="6">
      <t>ジッシ</t>
    </rPh>
    <rPh sb="6" eb="8">
      <t>キカン</t>
    </rPh>
    <rPh sb="9" eb="11">
      <t>サイチョウ</t>
    </rPh>
    <rPh sb="14" eb="15">
      <t>ゲツ</t>
    </rPh>
    <rPh sb="15" eb="16">
      <t>カン</t>
    </rPh>
    <rPh sb="18" eb="20">
      <t>ホジョ</t>
    </rPh>
    <rPh sb="20" eb="22">
      <t>ジギョウ</t>
    </rPh>
    <rPh sb="23" eb="25">
      <t>ジッシ</t>
    </rPh>
    <rPh sb="32" eb="34">
      <t>ニュウリョク</t>
    </rPh>
    <phoneticPr fontId="2"/>
  </si>
  <si>
    <t>スケジュール
(事業計画期間)</t>
    <rPh sb="8" eb="10">
      <t>ジギョウ</t>
    </rPh>
    <rPh sb="10" eb="12">
      <t>ケイカク</t>
    </rPh>
    <rPh sb="12" eb="14">
      <t>キカン</t>
    </rPh>
    <phoneticPr fontId="24"/>
  </si>
  <si>
    <t>事業計画期間(3~5年間)の補助事業の実施スケジュールを入力します。</t>
    <rPh sb="0" eb="2">
      <t>ジギョウ</t>
    </rPh>
    <rPh sb="2" eb="4">
      <t>ケイカク</t>
    </rPh>
    <rPh sb="4" eb="6">
      <t>キカン</t>
    </rPh>
    <rPh sb="10" eb="11">
      <t>ネン</t>
    </rPh>
    <rPh sb="11" eb="12">
      <t>カン</t>
    </rPh>
    <rPh sb="14" eb="16">
      <t>ホジョ</t>
    </rPh>
    <rPh sb="16" eb="18">
      <t>ジギョウ</t>
    </rPh>
    <rPh sb="19" eb="21">
      <t>ジッシ</t>
    </rPh>
    <rPh sb="28" eb="30">
      <t>ニュウリョク</t>
    </rPh>
    <phoneticPr fontId="2"/>
  </si>
  <si>
    <t>3. 本ファイルの利用方法</t>
    <rPh sb="3" eb="4">
      <t>ホン</t>
    </rPh>
    <rPh sb="9" eb="11">
      <t>リヨウ</t>
    </rPh>
    <rPh sb="11" eb="13">
      <t>ホウホウ</t>
    </rPh>
    <phoneticPr fontId="2"/>
  </si>
  <si>
    <t>凡例</t>
    <rPh sb="0" eb="2">
      <t>ハンレイ</t>
    </rPh>
    <phoneticPr fontId="2"/>
  </si>
  <si>
    <r>
      <rPr>
        <sz val="11"/>
        <rFont val="Meiryo UI"/>
        <family val="3"/>
        <charset val="128"/>
        <scheme val="minor"/>
      </rPr>
      <t>：</t>
    </r>
    <r>
      <rPr>
        <b/>
        <sz val="11"/>
        <color theme="4"/>
        <rFont val="Meiryo UI"/>
        <family val="3"/>
        <charset val="128"/>
        <scheme val="minor"/>
      </rPr>
      <t>要入力</t>
    </r>
    <r>
      <rPr>
        <sz val="11"/>
        <color theme="4"/>
        <rFont val="Meiryo UI"/>
        <family val="3"/>
        <charset val="128"/>
        <scheme val="minor"/>
      </rPr>
      <t>(黒太枠で囲われているセルに値を入力してください)</t>
    </r>
    <rPh sb="1" eb="2">
      <t>ヨウ</t>
    </rPh>
    <rPh sb="2" eb="4">
      <t>ニュウリョク</t>
    </rPh>
    <rPh sb="5" eb="6">
      <t>クロ</t>
    </rPh>
    <rPh sb="6" eb="8">
      <t>フトワク</t>
    </rPh>
    <rPh sb="9" eb="10">
      <t>カコ</t>
    </rPh>
    <rPh sb="18" eb="19">
      <t>アタイ</t>
    </rPh>
    <rPh sb="20" eb="22">
      <t>ニュウリョク</t>
    </rPh>
    <phoneticPr fontId="2"/>
  </si>
  <si>
    <t>XXXX</t>
    <phoneticPr fontId="2"/>
  </si>
  <si>
    <t>：入力不可(関数で自動入力されます)</t>
    <rPh sb="1" eb="3">
      <t>ニュウリョク</t>
    </rPh>
    <rPh sb="3" eb="5">
      <t>フカ</t>
    </rPh>
    <rPh sb="6" eb="8">
      <t>カンスウ</t>
    </rPh>
    <rPh sb="9" eb="11">
      <t>ジドウ</t>
    </rPh>
    <rPh sb="11" eb="13">
      <t>ニュウリョク</t>
    </rPh>
    <phoneticPr fontId="2"/>
  </si>
  <si>
    <t>① 「スケジュール(補助事業実施期間)」シートの入力</t>
    <rPh sb="24" eb="26">
      <t>ニュウリョク</t>
    </rPh>
    <phoneticPr fontId="2"/>
  </si>
  <si>
    <t>❶</t>
    <phoneticPr fontId="2"/>
  </si>
  <si>
    <t>補助事業実施期間の開始「年」(E3)、「月」(E4)を、プルダウンから選択してください。</t>
    <rPh sb="0" eb="2">
      <t>ホジョ</t>
    </rPh>
    <rPh sb="2" eb="4">
      <t>ジギョウ</t>
    </rPh>
    <rPh sb="4" eb="6">
      <t>ジッシ</t>
    </rPh>
    <rPh sb="6" eb="8">
      <t>キカン</t>
    </rPh>
    <rPh sb="9" eb="11">
      <t>カイシ</t>
    </rPh>
    <rPh sb="12" eb="13">
      <t>ネン</t>
    </rPh>
    <rPh sb="20" eb="21">
      <t>ゲツ</t>
    </rPh>
    <rPh sb="35" eb="37">
      <t>センタク</t>
    </rPh>
    <phoneticPr fontId="2"/>
  </si>
  <si>
    <t>❷</t>
    <phoneticPr fontId="2"/>
  </si>
  <si>
    <t>補助事業実施期間(最長14か月間)分の「マイルストーン」を入力してください。 (300文字以内)</t>
    <rPh sb="0" eb="2">
      <t>ホジョ</t>
    </rPh>
    <rPh sb="2" eb="4">
      <t>ジギョウ</t>
    </rPh>
    <rPh sb="4" eb="6">
      <t>ジッシ</t>
    </rPh>
    <rPh sb="6" eb="8">
      <t>キカン</t>
    </rPh>
    <rPh sb="9" eb="11">
      <t>サイチョウ</t>
    </rPh>
    <rPh sb="14" eb="15">
      <t>ゲツ</t>
    </rPh>
    <rPh sb="15" eb="16">
      <t>カン</t>
    </rPh>
    <rPh sb="17" eb="18">
      <t>ブン</t>
    </rPh>
    <rPh sb="29" eb="31">
      <t>ニュウリョク</t>
    </rPh>
    <rPh sb="43" eb="45">
      <t>モジ</t>
    </rPh>
    <rPh sb="45" eb="47">
      <t>イナイ</t>
    </rPh>
    <phoneticPr fontId="2"/>
  </si>
  <si>
    <t>❸</t>
    <phoneticPr fontId="2"/>
  </si>
  <si>
    <t>補助事業実施期間(最長14か月間)分の「実施内容」、「担当者」、「内容」を入力してください。 (各300文字以内、最大10行)</t>
    <rPh sb="15" eb="16">
      <t>カン</t>
    </rPh>
    <rPh sb="20" eb="22">
      <t>ジッシ</t>
    </rPh>
    <rPh sb="22" eb="24">
      <t>ナイヨウ</t>
    </rPh>
    <rPh sb="27" eb="30">
      <t>タントウシャ</t>
    </rPh>
    <rPh sb="33" eb="35">
      <t>ナイヨウ</t>
    </rPh>
    <rPh sb="37" eb="39">
      <t>ニュウリョク</t>
    </rPh>
    <rPh sb="48" eb="49">
      <t>カク</t>
    </rPh>
    <rPh sb="52" eb="54">
      <t>モジ</t>
    </rPh>
    <rPh sb="54" eb="56">
      <t>イナイ</t>
    </rPh>
    <rPh sb="57" eb="59">
      <t>サイダイ</t>
    </rPh>
    <rPh sb="61" eb="62">
      <t>ギョウ</t>
    </rPh>
    <phoneticPr fontId="2"/>
  </si>
  <si>
    <t>❹</t>
    <phoneticPr fontId="2"/>
  </si>
  <si>
    <t>※</t>
    <phoneticPr fontId="2"/>
  </si>
  <si>
    <t>入力内容に不備がある場合は"NG"になりますので、以下を参考に入力内容を修正してください。</t>
    <rPh sb="25" eb="27">
      <t>イカ</t>
    </rPh>
    <phoneticPr fontId="2"/>
  </si>
  <si>
    <t>・</t>
    <phoneticPr fontId="2"/>
  </si>
  <si>
    <t>開始「年」、「月」が選択されているか</t>
    <rPh sb="0" eb="2">
      <t>カイシ</t>
    </rPh>
    <rPh sb="3" eb="4">
      <t>トシ</t>
    </rPh>
    <rPh sb="7" eb="8">
      <t>ツキ</t>
    </rPh>
    <rPh sb="10" eb="12">
      <t>センタク</t>
    </rPh>
    <phoneticPr fontId="2"/>
  </si>
  <si>
    <t>「マイルストーン」が1つ以上入力されているか</t>
    <rPh sb="12" eb="14">
      <t>イジョウ</t>
    </rPh>
    <rPh sb="14" eb="16">
      <t>ニュウリョク</t>
    </rPh>
    <phoneticPr fontId="2"/>
  </si>
  <si>
    <t>② 「スケジュール(事業計画期間)」シートの入力</t>
    <rPh sb="22" eb="24">
      <t>ニュウリョク</t>
    </rPh>
    <phoneticPr fontId="2"/>
  </si>
  <si>
    <t>事業計画期間の開始「年」(E3)を、プルダウンから選択してください。</t>
    <rPh sb="0" eb="2">
      <t>ジギョウ</t>
    </rPh>
    <rPh sb="2" eb="4">
      <t>ケイカク</t>
    </rPh>
    <rPh sb="4" eb="6">
      <t>キカン</t>
    </rPh>
    <rPh sb="7" eb="9">
      <t>カイシ</t>
    </rPh>
    <rPh sb="10" eb="11">
      <t>ネン</t>
    </rPh>
    <rPh sb="25" eb="27">
      <t>センタク</t>
    </rPh>
    <phoneticPr fontId="2"/>
  </si>
  <si>
    <t>事業計画期間(3~5年間)分の「マイルストーン」を入力してください。 (300文字以内)</t>
    <rPh sb="0" eb="2">
      <t>ジギョウ</t>
    </rPh>
    <rPh sb="2" eb="4">
      <t>ケイカク</t>
    </rPh>
    <rPh sb="4" eb="6">
      <t>キカン</t>
    </rPh>
    <rPh sb="10" eb="12">
      <t>ネンカン</t>
    </rPh>
    <rPh sb="13" eb="14">
      <t>ブン</t>
    </rPh>
    <rPh sb="25" eb="27">
      <t>ニュウリョク</t>
    </rPh>
    <rPh sb="39" eb="41">
      <t>モジ</t>
    </rPh>
    <rPh sb="41" eb="43">
      <t>イナイ</t>
    </rPh>
    <phoneticPr fontId="2"/>
  </si>
  <si>
    <t>事業計画期間(3~5年間)分の「実施内容」、「担当者」、「内容」を入力してください。 (各300文字以内、最大10行)</t>
    <rPh sb="16" eb="18">
      <t>ジッシ</t>
    </rPh>
    <rPh sb="18" eb="20">
      <t>ナイヨウ</t>
    </rPh>
    <rPh sb="23" eb="26">
      <t>タントウシャ</t>
    </rPh>
    <rPh sb="29" eb="31">
      <t>ナイヨウ</t>
    </rPh>
    <rPh sb="33" eb="35">
      <t>ニュウリョク</t>
    </rPh>
    <rPh sb="44" eb="45">
      <t>カク</t>
    </rPh>
    <rPh sb="48" eb="50">
      <t>モジ</t>
    </rPh>
    <rPh sb="50" eb="52">
      <t>イナイ</t>
    </rPh>
    <rPh sb="53" eb="55">
      <t>サイダイ</t>
    </rPh>
    <rPh sb="57" eb="58">
      <t>ギョウ</t>
    </rPh>
    <phoneticPr fontId="2"/>
  </si>
  <si>
    <t>③ 電子申請システムへの添付</t>
    <phoneticPr fontId="2"/>
  </si>
  <si>
    <t>本ファイルを、電子申請システムの応募申請画面の対応する項目に添付し、応募申請を提出してください。</t>
    <rPh sb="6" eb="8">
      <t>デンシ</t>
    </rPh>
    <rPh sb="8" eb="10">
      <t>シンセイ</t>
    </rPh>
    <rPh sb="15" eb="17">
      <t>オウボ</t>
    </rPh>
    <rPh sb="17" eb="19">
      <t>シンセイ</t>
    </rPh>
    <rPh sb="19" eb="21">
      <t>ガメン</t>
    </rPh>
    <rPh sb="23" eb="25">
      <t>タイオウ</t>
    </rPh>
    <rPh sb="26" eb="28">
      <t>コウモク</t>
    </rPh>
    <rPh sb="30" eb="32">
      <t>テンプ</t>
    </rPh>
    <rPh sb="34" eb="36">
      <t>オウボ</t>
    </rPh>
    <rPh sb="36" eb="38">
      <t>シンセイ</t>
    </rPh>
    <rPh sb="39" eb="41">
      <t>テイシュツ</t>
    </rPh>
    <phoneticPr fontId="2"/>
  </si>
  <si>
    <t>ver.</t>
    <phoneticPr fontId="2"/>
  </si>
  <si>
    <t>1.0</t>
    <phoneticPr fontId="2"/>
  </si>
  <si>
    <r>
      <t>※</t>
    </r>
    <r>
      <rPr>
        <sz val="10"/>
        <color rgb="FF0070C0"/>
        <rFont val="Meiryo UI"/>
        <family val="3"/>
        <charset val="128"/>
      </rPr>
      <t>青字</t>
    </r>
    <r>
      <rPr>
        <sz val="10"/>
        <color theme="1"/>
        <rFont val="Meiryo UI"/>
        <family val="3"/>
        <charset val="128"/>
      </rPr>
      <t>：開始「年」・「月」(E3・E4セル)を入力すると自動計算されます</t>
    </r>
    <rPh sb="4" eb="6">
      <t>カイシ</t>
    </rPh>
    <phoneticPr fontId="2"/>
  </si>
  <si>
    <t>補助事業実施期間</t>
    <rPh sb="0" eb="2">
      <t>ホジョ</t>
    </rPh>
    <rPh sb="2" eb="8">
      <t>ジギョウジッシキカン</t>
    </rPh>
    <phoneticPr fontId="2"/>
  </si>
  <si>
    <t>提出可否</t>
    <rPh sb="0" eb="2">
      <t>テイシュツ</t>
    </rPh>
    <rPh sb="2" eb="4">
      <t>カヒ</t>
    </rPh>
    <phoneticPr fontId="2"/>
  </si>
  <si>
    <t>形式チェック</t>
    <rPh sb="0" eb="2">
      <t>ケイシキ</t>
    </rPh>
    <phoneticPr fontId="2"/>
  </si>
  <si>
    <t>必須チェック</t>
    <rPh sb="0" eb="2">
      <t>ヒッス</t>
    </rPh>
    <phoneticPr fontId="2"/>
  </si>
  <si>
    <t>年</t>
    <rPh sb="0" eb="1">
      <t>ネン</t>
    </rPh>
    <phoneticPr fontId="2"/>
  </si>
  <si>
    <t>-</t>
    <phoneticPr fontId="2"/>
  </si>
  <si>
    <t>月</t>
    <rPh sb="0" eb="1">
      <t>ツキ</t>
    </rPh>
    <phoneticPr fontId="2"/>
  </si>
  <si>
    <t>マイルストーン</t>
    <phoneticPr fontId="2"/>
  </si>
  <si>
    <t>#</t>
    <phoneticPr fontId="2"/>
  </si>
  <si>
    <t>実施内容</t>
    <rPh sb="0" eb="2">
      <t>ジッシ</t>
    </rPh>
    <rPh sb="2" eb="4">
      <t>ナイヨウ</t>
    </rPh>
    <phoneticPr fontId="2"/>
  </si>
  <si>
    <t>担当者</t>
    <rPh sb="0" eb="3">
      <t>タントウシャ</t>
    </rPh>
    <phoneticPr fontId="2"/>
  </si>
  <si>
    <t>内容</t>
    <rPh sb="0" eb="2">
      <t>ナイヨウ</t>
    </rPh>
    <phoneticPr fontId="2"/>
  </si>
  <si>
    <r>
      <t>※</t>
    </r>
    <r>
      <rPr>
        <sz val="10"/>
        <color rgb="FF0070C0"/>
        <rFont val="Meiryo UI"/>
        <family val="3"/>
        <charset val="128"/>
      </rPr>
      <t>青字</t>
    </r>
    <r>
      <rPr>
        <sz val="10"/>
        <color theme="1"/>
        <rFont val="Meiryo UI"/>
        <family val="3"/>
        <charset val="128"/>
      </rPr>
      <t>：開始「年」(E3セル)を入力すると自動計算されます</t>
    </r>
    <rPh sb="4" eb="6">
      <t>カイシ</t>
    </rPh>
    <phoneticPr fontId="2"/>
  </si>
  <si>
    <t>事業計画期間</t>
    <rPh sb="0" eb="2">
      <t>ジギョウ</t>
    </rPh>
    <rPh sb="2" eb="4">
      <t>ケイカク</t>
    </rPh>
    <rPh sb="4" eb="6">
      <t>キカン</t>
    </rPh>
    <phoneticPr fontId="2"/>
  </si>
  <si>
    <t>実施内容</t>
    <rPh sb="0" eb="4">
      <t>ジッシナイヨウ</t>
    </rPh>
    <phoneticPr fontId="2"/>
  </si>
  <si>
    <t>月</t>
    <rPh sb="0" eb="1">
      <t>ゲツ</t>
    </rPh>
    <phoneticPr fontId="2"/>
  </si>
  <si>
    <t>スケジュール(事業計画期間)</t>
  </si>
  <si>
    <t>スケジュール(補助事業実施期間)</t>
  </si>
  <si>
    <t>シート右上にある「提出可否」(K3)が"OK"になっていることを確認してください。</t>
    <rPh sb="3" eb="4">
      <t>ミギ</t>
    </rPh>
    <rPh sb="4" eb="5">
      <t>ウエ</t>
    </rPh>
    <rPh sb="9" eb="11">
      <t>テイシュツ</t>
    </rPh>
    <rPh sb="11" eb="13">
      <t>カヒ</t>
    </rPh>
    <rPh sb="32" eb="34">
      <t>カクニン</t>
    </rPh>
    <phoneticPr fontId="2"/>
  </si>
  <si>
    <t>シート右上にある「提出可否」(T3)が"OK"になっていることを確認してください。</t>
    <rPh sb="3" eb="4">
      <t>ミギ</t>
    </rPh>
    <rPh sb="4" eb="5">
      <t>ウエ</t>
    </rPh>
    <rPh sb="9" eb="11">
      <t>テイシュツ</t>
    </rPh>
    <rPh sb="11" eb="13">
      <t>カヒ</t>
    </rPh>
    <rPh sb="32" eb="34">
      <t>カクニン</t>
    </rPh>
    <phoneticPr fontId="2"/>
  </si>
  <si>
    <t>koubo2_02671</t>
  </si>
  <si>
    <t>koubo2_02672</t>
  </si>
  <si>
    <t>koubo2_02673</t>
  </si>
  <si>
    <t>koubo2_01574</t>
  </si>
  <si>
    <t>koubo2_01586</t>
  </si>
  <si>
    <t>koubo2_01598</t>
  </si>
  <si>
    <t>koubo2_01610</t>
  </si>
  <si>
    <t>koubo2_01622</t>
  </si>
  <si>
    <t>koubo2_01634</t>
  </si>
  <si>
    <t>koubo2_01646</t>
  </si>
  <si>
    <t>koubo2_01658</t>
  </si>
  <si>
    <t>koubo2_01670</t>
  </si>
  <si>
    <t>koubo2_01682</t>
  </si>
  <si>
    <t>koubo2_02674</t>
  </si>
  <si>
    <t>koubo2_02675</t>
  </si>
  <si>
    <t>koubo2_02676</t>
  </si>
  <si>
    <t>koubo2_01575</t>
  </si>
  <si>
    <t>koubo2_01587</t>
  </si>
  <si>
    <t>koubo2_01599</t>
  </si>
  <si>
    <t>koubo2_01611</t>
  </si>
  <si>
    <t>koubo2_01623</t>
  </si>
  <si>
    <t>koubo2_01635</t>
  </si>
  <si>
    <t>koubo2_01647</t>
  </si>
  <si>
    <t>koubo2_01659</t>
  </si>
  <si>
    <t>koubo2_01671</t>
  </si>
  <si>
    <t>koubo2_01683</t>
  </si>
  <si>
    <t>koubo2_01564</t>
  </si>
  <si>
    <t>koubo2_01565</t>
  </si>
  <si>
    <t>koubo2_02677</t>
  </si>
  <si>
    <t>koubo2_01577</t>
  </si>
  <si>
    <t>koubo2_01589</t>
  </si>
  <si>
    <t>koubo2_01601</t>
  </si>
  <si>
    <t>koubo2_01613</t>
  </si>
  <si>
    <t>koubo2_01625</t>
  </si>
  <si>
    <t>koubo2_01637</t>
  </si>
  <si>
    <t>koubo2_01649</t>
  </si>
  <si>
    <t>koubo2_01661</t>
  </si>
  <si>
    <t>koubo2_01673</t>
  </si>
  <si>
    <t>koubo2_01685</t>
  </si>
  <si>
    <t>koubo2_01566</t>
  </si>
  <si>
    <t>koubo2_01567</t>
  </si>
  <si>
    <t>koubo2_02678</t>
  </si>
  <si>
    <t>koubo2_01579</t>
  </si>
  <si>
    <t>koubo2_01591</t>
  </si>
  <si>
    <t>koubo2_01603</t>
  </si>
  <si>
    <t>koubo2_01615</t>
  </si>
  <si>
    <t>koubo2_01627</t>
  </si>
  <si>
    <t>koubo2_01639</t>
  </si>
  <si>
    <t>koubo2_01651</t>
  </si>
  <si>
    <t>koubo2_01663</t>
  </si>
  <si>
    <t>koubo2_01675</t>
  </si>
  <si>
    <t>koubo2_01687</t>
  </si>
  <si>
    <t>koubo2_01568</t>
  </si>
  <si>
    <t>koubo2_01569</t>
  </si>
  <si>
    <t>koubo2_02679</t>
  </si>
  <si>
    <t>koubo2_01581</t>
  </si>
  <si>
    <t>koubo2_01593</t>
  </si>
  <si>
    <t>koubo2_01605</t>
  </si>
  <si>
    <t>koubo2_01617</t>
  </si>
  <si>
    <t>koubo2_01629</t>
  </si>
  <si>
    <t>koubo2_01641</t>
  </si>
  <si>
    <t>koubo2_01653</t>
  </si>
  <si>
    <t>koubo2_01665</t>
  </si>
  <si>
    <t>koubo2_01677</t>
  </si>
  <si>
    <t>koubo2_01689</t>
  </si>
  <si>
    <t>koubo2_01570</t>
  </si>
  <si>
    <t>koubo2_01571</t>
  </si>
  <si>
    <t>koubo2_02680</t>
  </si>
  <si>
    <t>koubo2_01583</t>
  </si>
  <si>
    <t>koubo2_01595</t>
  </si>
  <si>
    <t>koubo2_01607</t>
  </si>
  <si>
    <t>koubo2_01619</t>
  </si>
  <si>
    <t>koubo2_01631</t>
  </si>
  <si>
    <t>koubo2_01643</t>
  </si>
  <si>
    <t>koubo2_01655</t>
  </si>
  <si>
    <t>koubo2_01667</t>
  </si>
  <si>
    <t>koubo2_01679</t>
  </si>
  <si>
    <t>koubo2_01691</t>
  </si>
  <si>
    <t>koubo2_01572</t>
  </si>
  <si>
    <t>koubo2_01573</t>
  </si>
  <si>
    <t>koubo2_02681</t>
  </si>
  <si>
    <t>koubo2_01585</t>
  </si>
  <si>
    <t>koubo2_01597</t>
  </si>
  <si>
    <t>koubo2_01609</t>
  </si>
  <si>
    <t>koubo2_01621</t>
  </si>
  <si>
    <t>koubo2_01633</t>
  </si>
  <si>
    <t>koubo2_01645</t>
  </si>
  <si>
    <t>koubo2_01657</t>
  </si>
  <si>
    <t>koubo2_01669</t>
  </si>
  <si>
    <t>koubo2_01681</t>
  </si>
  <si>
    <t>koubo2_01693</t>
  </si>
  <si>
    <t>koubo2_02622</t>
  </si>
  <si>
    <t>koubo2_02623</t>
  </si>
  <si>
    <t>koubo2_02624</t>
  </si>
  <si>
    <t>koubo2_02625</t>
  </si>
  <si>
    <t>koubo2_01384</t>
  </si>
  <si>
    <t>koubo2_01402</t>
  </si>
  <si>
    <t>koubo2_01420</t>
  </si>
  <si>
    <t>koubo2_01438</t>
  </si>
  <si>
    <t>koubo2_01456</t>
  </si>
  <si>
    <t>koubo2_01474</t>
  </si>
  <si>
    <t>koubo2_01492</t>
  </si>
  <si>
    <t>koubo2_01510</t>
  </si>
  <si>
    <t>koubo2_01528</t>
  </si>
  <si>
    <t>koubo2_01546</t>
  </si>
  <si>
    <t>koubo2_02626</t>
  </si>
  <si>
    <t>koubo2_02627</t>
  </si>
  <si>
    <t>koubo2_02628</t>
  </si>
  <si>
    <t>koubo2_02629</t>
  </si>
  <si>
    <t>koubo2_01385</t>
  </si>
  <si>
    <t>koubo2_01403</t>
  </si>
  <si>
    <t>koubo2_01421</t>
  </si>
  <si>
    <t>koubo2_01439</t>
  </si>
  <si>
    <t>koubo2_01457</t>
  </si>
  <si>
    <t>koubo2_01475</t>
  </si>
  <si>
    <t>koubo2_01493</t>
  </si>
  <si>
    <t>koubo2_01511</t>
  </si>
  <si>
    <t>koubo2_01529</t>
  </si>
  <si>
    <t>koubo2_01547</t>
  </si>
  <si>
    <t>koubo2_01368</t>
  </si>
  <si>
    <t>koubo2_02630</t>
  </si>
  <si>
    <t>koubo2_01369</t>
  </si>
  <si>
    <t>koubo2_02631</t>
  </si>
  <si>
    <t>koubo2_01387</t>
  </si>
  <si>
    <t>koubo2_01405</t>
  </si>
  <si>
    <t>koubo2_01423</t>
  </si>
  <si>
    <t>koubo2_01441</t>
  </si>
  <si>
    <t>koubo2_01459</t>
  </si>
  <si>
    <t>koubo2_01477</t>
  </si>
  <si>
    <t>koubo2_01495</t>
  </si>
  <si>
    <t>koubo2_01513</t>
  </si>
  <si>
    <t>koubo2_01531</t>
  </si>
  <si>
    <t>koubo2_01549</t>
  </si>
  <si>
    <t>koubo2_02632</t>
  </si>
  <si>
    <t>koubo2_02633</t>
  </si>
  <si>
    <t>koubo2_01370</t>
  </si>
  <si>
    <t>koubo2_02634</t>
  </si>
  <si>
    <t>koubo2_01388</t>
  </si>
  <si>
    <t>koubo2_01406</t>
  </si>
  <si>
    <t>koubo2_01424</t>
  </si>
  <si>
    <t>koubo2_01442</t>
  </si>
  <si>
    <t>koubo2_01460</t>
  </si>
  <si>
    <t>koubo2_01478</t>
  </si>
  <si>
    <t>koubo2_01496</t>
  </si>
  <si>
    <t>koubo2_01514</t>
  </si>
  <si>
    <t>koubo2_01532</t>
  </si>
  <si>
    <t>koubo2_01550</t>
  </si>
  <si>
    <t>koubo2_02635</t>
  </si>
  <si>
    <t>koubo2_02636</t>
  </si>
  <si>
    <t>koubo2_01372</t>
  </si>
  <si>
    <t>koubo2_02637</t>
  </si>
  <si>
    <t>koubo2_01390</t>
  </si>
  <si>
    <t>koubo2_01408</t>
  </si>
  <si>
    <t>koubo2_01426</t>
  </si>
  <si>
    <t>koubo2_01444</t>
  </si>
  <si>
    <t>koubo2_01462</t>
  </si>
  <si>
    <t>koubo2_01480</t>
  </si>
  <si>
    <t>koubo2_01498</t>
  </si>
  <si>
    <t>koubo2_01516</t>
  </si>
  <si>
    <t>koubo2_01534</t>
  </si>
  <si>
    <t>koubo2_01552</t>
  </si>
  <si>
    <t>koubo2_02638</t>
  </si>
  <si>
    <t>koubo2_02639</t>
  </si>
  <si>
    <t>koubo2_01373</t>
  </si>
  <si>
    <t>koubo2_02640</t>
  </si>
  <si>
    <t>koubo2_01391</t>
  </si>
  <si>
    <t>koubo2_01409</t>
  </si>
  <si>
    <t>koubo2_01427</t>
  </si>
  <si>
    <t>koubo2_01445</t>
  </si>
  <si>
    <t>koubo2_01463</t>
  </si>
  <si>
    <t>koubo2_01481</t>
  </si>
  <si>
    <t>koubo2_01499</t>
  </si>
  <si>
    <t>koubo2_01517</t>
  </si>
  <si>
    <t>koubo2_01535</t>
  </si>
  <si>
    <t>koubo2_01553</t>
  </si>
  <si>
    <t>koubo2_02641</t>
  </si>
  <si>
    <t>koubo2_02642</t>
  </si>
  <si>
    <t>koubo2_01374</t>
  </si>
  <si>
    <t>koubo2_02643</t>
  </si>
  <si>
    <t>koubo2_01392</t>
  </si>
  <si>
    <t>koubo2_01410</t>
  </si>
  <si>
    <t>koubo2_01428</t>
  </si>
  <si>
    <t>koubo2_01446</t>
  </si>
  <si>
    <t>koubo2_01464</t>
  </si>
  <si>
    <t>koubo2_01482</t>
  </si>
  <si>
    <t>koubo2_01500</t>
  </si>
  <si>
    <t>koubo2_01518</t>
  </si>
  <si>
    <t>koubo2_01536</t>
  </si>
  <si>
    <t>koubo2_01554</t>
  </si>
  <si>
    <t>koubo2_02644</t>
  </si>
  <si>
    <t>koubo2_02645</t>
  </si>
  <si>
    <t>koubo2_01375</t>
  </si>
  <si>
    <t>koubo2_02646</t>
  </si>
  <si>
    <t>koubo2_01393</t>
  </si>
  <si>
    <t>koubo2_01411</t>
  </si>
  <si>
    <t>koubo2_01429</t>
  </si>
  <si>
    <t>koubo2_01447</t>
  </si>
  <si>
    <t>koubo2_01465</t>
  </si>
  <si>
    <t>koubo2_01483</t>
  </si>
  <si>
    <t>koubo2_01501</t>
  </si>
  <si>
    <t>koubo2_01519</t>
  </si>
  <si>
    <t>koubo2_01537</t>
  </si>
  <si>
    <t>koubo2_01555</t>
  </si>
  <si>
    <t>koubo2_02647</t>
  </si>
  <si>
    <t>koubo2_02648</t>
  </si>
  <si>
    <t>koubo2_01376</t>
  </si>
  <si>
    <t>koubo2_02649</t>
  </si>
  <si>
    <t>koubo2_01394</t>
  </si>
  <si>
    <t>koubo2_01412</t>
  </si>
  <si>
    <t>koubo2_01430</t>
  </si>
  <si>
    <t>koubo2_01448</t>
  </si>
  <si>
    <t>koubo2_01466</t>
  </si>
  <si>
    <t>koubo2_01484</t>
  </si>
  <si>
    <t>koubo2_01502</t>
  </si>
  <si>
    <t>koubo2_01520</t>
  </si>
  <si>
    <t>koubo2_01538</t>
  </si>
  <si>
    <t>koubo2_01556</t>
  </si>
  <si>
    <t>koubo2_02650</t>
  </si>
  <si>
    <t>koubo2_02651</t>
  </si>
  <si>
    <t>koubo2_01377</t>
  </si>
  <si>
    <t>koubo2_02652</t>
  </si>
  <si>
    <t>koubo2_01395</t>
  </si>
  <si>
    <t>koubo2_01413</t>
  </si>
  <si>
    <t>koubo2_01431</t>
  </si>
  <si>
    <t>koubo2_01449</t>
  </si>
  <si>
    <t>koubo2_01467</t>
  </si>
  <si>
    <t>koubo2_01485</t>
  </si>
  <si>
    <t>koubo2_01503</t>
  </si>
  <si>
    <t>koubo2_01521</t>
  </si>
  <si>
    <t>koubo2_01539</t>
  </si>
  <si>
    <t>koubo2_01557</t>
  </si>
  <si>
    <t>koubo2_02653</t>
  </si>
  <si>
    <t>koubo2_02654</t>
  </si>
  <si>
    <t>koubo2_01378</t>
  </si>
  <si>
    <t>koubo2_02655</t>
  </si>
  <si>
    <t>koubo2_01396</t>
  </si>
  <si>
    <t>koubo2_01414</t>
  </si>
  <si>
    <t>koubo2_01432</t>
  </si>
  <si>
    <t>koubo2_01450</t>
  </si>
  <si>
    <t>koubo2_01468</t>
  </si>
  <si>
    <t>koubo2_01486</t>
  </si>
  <si>
    <t>koubo2_01504</t>
  </si>
  <si>
    <t>koubo2_01522</t>
  </si>
  <si>
    <t>koubo2_01540</t>
  </si>
  <si>
    <t>koubo2_01558</t>
  </si>
  <si>
    <t>koubo2_02656</t>
  </si>
  <si>
    <t>koubo2_02657</t>
  </si>
  <si>
    <t>koubo2_01379</t>
  </si>
  <si>
    <t>koubo2_02658</t>
  </si>
  <si>
    <t>koubo2_01397</t>
  </si>
  <si>
    <t>koubo2_01415</t>
  </si>
  <si>
    <t>koubo2_01433</t>
  </si>
  <si>
    <t>koubo2_01451</t>
  </si>
  <si>
    <t>koubo2_01469</t>
  </si>
  <si>
    <t>koubo2_01487</t>
  </si>
  <si>
    <t>koubo2_01505</t>
  </si>
  <si>
    <t>koubo2_01523</t>
  </si>
  <si>
    <t>koubo2_01541</t>
  </si>
  <si>
    <t>koubo2_01559</t>
  </si>
  <si>
    <t>koubo2_02659</t>
  </si>
  <si>
    <t>koubo2_02660</t>
  </si>
  <si>
    <t>koubo2_01380</t>
  </si>
  <si>
    <t>koubo2_02661</t>
  </si>
  <si>
    <t>koubo2_01398</t>
  </si>
  <si>
    <t>koubo2_01416</t>
  </si>
  <si>
    <t>koubo2_01434</t>
  </si>
  <si>
    <t>koubo2_01452</t>
  </si>
  <si>
    <t>koubo2_01470</t>
  </si>
  <si>
    <t>koubo2_01488</t>
  </si>
  <si>
    <t>koubo2_01506</t>
  </si>
  <si>
    <t>koubo2_01524</t>
  </si>
  <si>
    <t>koubo2_01542</t>
  </si>
  <si>
    <t>koubo2_01560</t>
  </si>
  <si>
    <t>koubo2_02662</t>
  </si>
  <si>
    <t>koubo2_02663</t>
  </si>
  <si>
    <t>koubo2_01381</t>
  </si>
  <si>
    <t>koubo2_02664</t>
  </si>
  <si>
    <t>koubo2_01399</t>
  </si>
  <si>
    <t>koubo2_01417</t>
  </si>
  <si>
    <t>koubo2_01435</t>
  </si>
  <si>
    <t>koubo2_01453</t>
  </si>
  <si>
    <t>koubo2_01471</t>
  </si>
  <si>
    <t>koubo2_01489</t>
  </si>
  <si>
    <t>koubo2_01507</t>
  </si>
  <si>
    <t>koubo2_01525</t>
  </si>
  <si>
    <t>koubo2_01543</t>
  </si>
  <si>
    <t>koubo2_01561</t>
  </si>
  <si>
    <t>koubo2_02665</t>
  </si>
  <si>
    <t>koubo2_02666</t>
  </si>
  <si>
    <t>koubo2_01382</t>
  </si>
  <si>
    <t>koubo2_02667</t>
  </si>
  <si>
    <t>koubo2_01400</t>
  </si>
  <si>
    <t>koubo2_01418</t>
  </si>
  <si>
    <t>koubo2_01436</t>
  </si>
  <si>
    <t>koubo2_01454</t>
  </si>
  <si>
    <t>koubo2_01472</t>
  </si>
  <si>
    <t>koubo2_01490</t>
  </si>
  <si>
    <t>koubo2_01508</t>
  </si>
  <si>
    <t>koubo2_01526</t>
  </si>
  <si>
    <t>koubo2_01544</t>
  </si>
  <si>
    <t>koubo2_01562</t>
  </si>
  <si>
    <t>koubo2_02668</t>
  </si>
  <si>
    <t>koubo2_02669</t>
  </si>
  <si>
    <t>koubo2_01383</t>
  </si>
  <si>
    <t>koubo2_02670</t>
  </si>
  <si>
    <t>koubo2_01401</t>
  </si>
  <si>
    <t>koubo2_01419</t>
  </si>
  <si>
    <t>koubo2_01437</t>
  </si>
  <si>
    <t>koubo2_01455</t>
  </si>
  <si>
    <t>koubo2_01473</t>
  </si>
  <si>
    <t>koubo2_01491</t>
  </si>
  <si>
    <t>koubo2_01509</t>
  </si>
  <si>
    <t>koubo2_01527</t>
  </si>
  <si>
    <t>koubo2_01545</t>
  </si>
  <si>
    <t>koubo2_01563</t>
  </si>
  <si>
    <t>マイルストーン：事業の進行における重要な節目や達成目標を入力してください。(例：設備導入完了、試作品完成、販売開始 等)</t>
    <rPh sb="28" eb="30">
      <t>ニュウリョク</t>
    </rPh>
    <rPh sb="58" eb="59">
      <t>トウ</t>
    </rPh>
    <phoneticPr fontId="2"/>
  </si>
  <si>
    <t>担当者：実施内容の主担当者を入力してください。</t>
    <rPh sb="0" eb="3">
      <t>タントウシャ</t>
    </rPh>
    <rPh sb="4" eb="6">
      <t>ジッシ</t>
    </rPh>
    <rPh sb="6" eb="8">
      <t>ナイヨウ</t>
    </rPh>
    <rPh sb="9" eb="10">
      <t>シュ</t>
    </rPh>
    <rPh sb="10" eb="12">
      <t>タントウ</t>
    </rPh>
    <rPh sb="12" eb="13">
      <t>シャ</t>
    </rPh>
    <rPh sb="14" eb="16">
      <t>ニュウリョク</t>
    </rPh>
    <phoneticPr fontId="2"/>
  </si>
  <si>
    <t>内容：実施内容に紐づく具体的な作業プロセスを入力してください。(例：設備見積取得、設備発注、設備設置 等)</t>
    <rPh sb="0" eb="2">
      <t>ナイヨウ</t>
    </rPh>
    <rPh sb="3" eb="5">
      <t>ジッシ</t>
    </rPh>
    <rPh sb="5" eb="7">
      <t>ナイヨウ</t>
    </rPh>
    <rPh sb="8" eb="9">
      <t>ヒモ</t>
    </rPh>
    <rPh sb="11" eb="14">
      <t>グタイテキ</t>
    </rPh>
    <rPh sb="15" eb="17">
      <t>サギョウ</t>
    </rPh>
    <rPh sb="22" eb="24">
      <t>ニュウリョク</t>
    </rPh>
    <rPh sb="36" eb="38">
      <t>ミツモリ</t>
    </rPh>
    <rPh sb="38" eb="40">
      <t>シュトク</t>
    </rPh>
    <rPh sb="41" eb="43">
      <t>セツビ</t>
    </rPh>
    <rPh sb="43" eb="45">
      <t>ハッチュウ</t>
    </rPh>
    <rPh sb="46" eb="48">
      <t>セツビ</t>
    </rPh>
    <rPh sb="48" eb="50">
      <t>セッチ</t>
    </rPh>
    <rPh sb="51" eb="52">
      <t>トウ</t>
    </rPh>
    <phoneticPr fontId="2"/>
  </si>
  <si>
    <t>実施内容：事業の進行における主要な取り組みや作業のまとまりについて入力してください。(例：設備導入、市場調査、製品開発 等)</t>
    <rPh sb="0" eb="2">
      <t>ジッシ</t>
    </rPh>
    <rPh sb="2" eb="4">
      <t>ナイヨウ</t>
    </rPh>
    <rPh sb="14" eb="16">
      <t>シュヨウ</t>
    </rPh>
    <rPh sb="17" eb="18">
      <t>ト</t>
    </rPh>
    <rPh sb="19" eb="20">
      <t>ク</t>
    </rPh>
    <rPh sb="22" eb="24">
      <t>サギョウ</t>
    </rPh>
    <rPh sb="33" eb="35">
      <t>ニュウリョク</t>
    </rPh>
    <rPh sb="45" eb="47">
      <t>セツビ</t>
    </rPh>
    <rPh sb="47" eb="49">
      <t>ドウニュウ</t>
    </rPh>
    <rPh sb="50" eb="52">
      <t>シジョウ</t>
    </rPh>
    <rPh sb="52" eb="54">
      <t>チョウサ</t>
    </rPh>
    <rPh sb="55" eb="57">
      <t>セイヒン</t>
    </rPh>
    <rPh sb="57" eb="59">
      <t>カイハツ</t>
    </rPh>
    <rPh sb="60" eb="61">
      <t>トウ</t>
    </rPh>
    <phoneticPr fontId="2"/>
  </si>
  <si>
    <t>「実施内容」、「担当者」、「内容」のセットが1行以上入力されているか(#1の行に入力されているか)</t>
    <rPh sb="1" eb="3">
      <t>ジッシ</t>
    </rPh>
    <rPh sb="3" eb="5">
      <t>ナイヨウ</t>
    </rPh>
    <rPh sb="8" eb="11">
      <t>タントウシャ</t>
    </rPh>
    <rPh sb="14" eb="16">
      <t>ナイヨウ</t>
    </rPh>
    <rPh sb="23" eb="24">
      <t>ギョウ</t>
    </rPh>
    <rPh sb="24" eb="26">
      <t>イジョウ</t>
    </rPh>
    <rPh sb="26" eb="28">
      <t>ニュウリョク</t>
    </rPh>
    <rPh sb="38" eb="39">
      <t>ギョウ</t>
    </rPh>
    <rPh sb="40" eb="42">
      <t>ニュウリョク</t>
    </rPh>
    <phoneticPr fontId="2"/>
  </si>
  <si>
    <t>以降の年月は自動入力されます。</t>
    <phoneticPr fontId="2"/>
  </si>
  <si>
    <t>＜入力イメージ＞</t>
    <rPh sb="1" eb="3">
      <t>ニュウリョク</t>
    </rPh>
    <phoneticPr fontId="2"/>
  </si>
  <si>
    <t>補助事業実施期間は最長14か月以内。ただし、採択発表日から16か月以内です。</t>
    <phoneticPr fontId="2"/>
  </si>
  <si>
    <t>年度</t>
    <rPh sb="0" eb="2">
      <t>ネンド</t>
    </rPh>
    <phoneticPr fontId="2"/>
  </si>
  <si>
    <t>1年度目</t>
    <rPh sb="1" eb="3">
      <t>ネンド</t>
    </rPh>
    <rPh sb="3" eb="4">
      <t>メ</t>
    </rPh>
    <phoneticPr fontId="2"/>
  </si>
  <si>
    <t>2年度目</t>
    <rPh sb="1" eb="3">
      <t>ネンド</t>
    </rPh>
    <rPh sb="3" eb="4">
      <t>メ</t>
    </rPh>
    <phoneticPr fontId="2"/>
  </si>
  <si>
    <t>3年度目</t>
    <rPh sb="1" eb="3">
      <t>ネンド</t>
    </rPh>
    <rPh sb="3" eb="4">
      <t>メ</t>
    </rPh>
    <phoneticPr fontId="2"/>
  </si>
  <si>
    <t>4年度目</t>
    <rPh sb="1" eb="3">
      <t>ネンド</t>
    </rPh>
    <rPh sb="3" eb="4">
      <t>メ</t>
    </rPh>
    <phoneticPr fontId="2"/>
  </si>
  <si>
    <t>5年度目</t>
    <rPh sb="1" eb="3">
      <t>ネンド</t>
    </rPh>
    <rPh sb="3" eb="4">
      <t>メ</t>
    </rPh>
    <phoneticPr fontId="2"/>
  </si>
  <si>
    <t>事業計画期間の1年度目に該当する"年度"を入力してください。(暦上の"年"ではないことにご注意ください。)</t>
    <rPh sb="0" eb="2">
      <t>ジギョウ</t>
    </rPh>
    <rPh sb="2" eb="4">
      <t>ケイカク</t>
    </rPh>
    <rPh sb="4" eb="6">
      <t>キカン</t>
    </rPh>
    <rPh sb="8" eb="9">
      <t>ネン</t>
    </rPh>
    <rPh sb="9" eb="11">
      <t>ドメ</t>
    </rPh>
    <rPh sb="12" eb="14">
      <t>ガイトウ</t>
    </rPh>
    <rPh sb="17" eb="19">
      <t>ネンド</t>
    </rPh>
    <rPh sb="21" eb="23">
      <t>ニュウリョク</t>
    </rPh>
    <rPh sb="31" eb="32">
      <t>コヨミ</t>
    </rPh>
    <rPh sb="32" eb="33">
      <t>ジョウ</t>
    </rPh>
    <rPh sb="35" eb="36">
      <t>ネン</t>
    </rPh>
    <rPh sb="45" eb="47">
      <t>チュウイ</t>
    </rPh>
    <phoneticPr fontId="2"/>
  </si>
  <si>
    <t>以降の年度は自動入力されます。</t>
    <rPh sb="4" eb="5">
      <t>ド</t>
    </rPh>
    <phoneticPr fontId="2"/>
  </si>
  <si>
    <t>開始「年度」が選択されているか</t>
    <rPh sb="0" eb="2">
      <t>カイシ</t>
    </rPh>
    <rPh sb="3" eb="4">
      <t>トシ</t>
    </rPh>
    <rPh sb="4" eb="5">
      <t>ド</t>
    </rPh>
    <rPh sb="7" eb="9">
      <t>センタク</t>
    </rPh>
    <phoneticPr fontId="2"/>
  </si>
  <si>
    <t>文字チェック</t>
    <rPh sb="0" eb="2">
      <t>モジ</t>
    </rPh>
    <phoneticPr fontId="2"/>
  </si>
  <si>
    <t>入力内容に「&lt;」、「&gt;」、「&amp;」、「"」、「'」の文字(半角)が入っていないか</t>
    <rPh sb="0" eb="2">
      <t>ニュウリョク</t>
    </rPh>
    <rPh sb="2" eb="4">
      <t>ナイヨウ</t>
    </rPh>
    <rPh sb="32" eb="33">
      <t>ハイ</t>
    </rPh>
    <phoneticPr fontId="2"/>
  </si>
  <si>
    <t>「&lt;」、「&gt;」、「&amp;」、「"」、「'」の文字(半角)は使用不可です。(使用する場合は、全角にするか、別の文字に置き換えて入力してください。)</t>
    <rPh sb="27" eb="29">
      <t>シヨウ</t>
    </rPh>
    <rPh sb="29" eb="31">
      <t>フカ</t>
    </rPh>
    <rPh sb="35" eb="37">
      <t>シヨウ</t>
    </rPh>
    <rPh sb="39" eb="41">
      <t>バアイ</t>
    </rPh>
    <rPh sb="43" eb="45">
      <t>ゼンカク</t>
    </rPh>
    <rPh sb="50" eb="51">
      <t>ベツ</t>
    </rPh>
    <rPh sb="52" eb="54">
      <t>モジ</t>
    </rPh>
    <rPh sb="55" eb="56">
      <t>オ</t>
    </rPh>
    <rPh sb="57" eb="58">
      <t>カ</t>
    </rPh>
    <rPh sb="60" eb="62">
      <t>ニュウリョク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</si>
</sst>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
    <numFmt numFmtId="177" formatCode="m"/>
  </numFmts>
  <fonts count="31" x14ac:knownFonts="1">
    <font>
      <sz val="11"/>
      <color theme="1"/>
      <name val="Meiryo UI"/>
      <family val="2"/>
      <scheme val="minor"/>
    </font>
    <font>
      <sz val="10"/>
      <color theme="1"/>
      <name val="Meiryo UI"/>
      <family val="3"/>
      <charset val="128"/>
    </font>
    <font>
      <sz val="6"/>
      <name val="Meiryo UI"/>
      <family val="3"/>
      <charset val="128"/>
      <scheme val="minor"/>
    </font>
    <font>
      <sz val="10"/>
      <color theme="0" tint="-0.14999847407452621"/>
      <name val="Meiryo UI"/>
      <family val="3"/>
      <charset val="128"/>
    </font>
    <font>
      <sz val="12"/>
      <name val="Meiryo UI"/>
      <family val="3"/>
      <charset val="128"/>
    </font>
    <font>
      <sz val="12"/>
      <color theme="1"/>
      <name val="Meiryo UI"/>
      <family val="3"/>
      <charset val="128"/>
    </font>
    <font>
      <sz val="10"/>
      <color rgb="FF0070C0"/>
      <name val="Meiryo UI"/>
      <family val="3"/>
      <charset val="128"/>
    </font>
    <font>
      <sz val="16"/>
      <color theme="1"/>
      <name val="Meiryo UI"/>
      <family val="3"/>
      <charset val="128"/>
    </font>
    <font>
      <sz val="16"/>
      <color theme="0"/>
      <name val="Meiryo UI"/>
      <family val="3"/>
      <charset val="128"/>
    </font>
    <font>
      <b/>
      <sz val="16"/>
      <color theme="0"/>
      <name val="Meiryo UI"/>
      <family val="3"/>
      <charset val="128"/>
    </font>
    <font>
      <sz val="16"/>
      <color rgb="FF0070C0"/>
      <name val="Meiryo UI"/>
      <family val="3"/>
      <charset val="128"/>
    </font>
    <font>
      <b/>
      <sz val="16"/>
      <name val="Meiryo UI"/>
      <family val="3"/>
      <charset val="128"/>
    </font>
    <font>
      <b/>
      <sz val="16"/>
      <color theme="1"/>
      <name val="Meiryo UI"/>
      <family val="3"/>
      <charset val="128"/>
    </font>
    <font>
      <sz val="11"/>
      <color rgb="FF0070C0"/>
      <name val="Meiryo UI"/>
      <family val="2"/>
      <scheme val="minor"/>
    </font>
    <font>
      <sz val="11"/>
      <color theme="4"/>
      <name val="Meiryo UI"/>
      <family val="3"/>
      <charset val="128"/>
      <scheme val="minor"/>
    </font>
    <font>
      <sz val="11"/>
      <color theme="1"/>
      <name val="Meiryo UI"/>
      <family val="3"/>
      <charset val="128"/>
      <scheme val="minor"/>
    </font>
    <font>
      <b/>
      <sz val="16"/>
      <color theme="4"/>
      <name val="Meiryo UI"/>
      <family val="3"/>
      <charset val="128"/>
    </font>
    <font>
      <sz val="11"/>
      <color theme="1" tint="0.499984740745262"/>
      <name val="Meiryo UI"/>
      <family val="2"/>
      <scheme val="minor"/>
    </font>
    <font>
      <sz val="11"/>
      <color theme="1" tint="0.499984740745262"/>
      <name val="Meiryo UI"/>
      <family val="3"/>
      <charset val="128"/>
      <scheme val="minor"/>
    </font>
    <font>
      <b/>
      <sz val="14"/>
      <color theme="0"/>
      <name val="Meiryo UI"/>
      <family val="3"/>
      <charset val="128"/>
      <scheme val="minor"/>
    </font>
    <font>
      <sz val="11"/>
      <color theme="0"/>
      <name val="Meiryo UI"/>
      <family val="3"/>
      <charset val="128"/>
      <scheme val="minor"/>
    </font>
    <font>
      <b/>
      <sz val="11"/>
      <color theme="0"/>
      <name val="Meiryo UI"/>
      <family val="3"/>
      <charset val="128"/>
      <scheme val="minor"/>
    </font>
    <font>
      <sz val="11"/>
      <color theme="1"/>
      <name val="Meiryo UI"/>
      <family val="3"/>
      <charset val="128"/>
    </font>
    <font>
      <b/>
      <sz val="14"/>
      <color theme="4"/>
      <name val="Meiryo UI"/>
      <family val="3"/>
      <charset val="128"/>
    </font>
    <font>
      <sz val="6"/>
      <name val="Meiryo UI"/>
      <family val="2"/>
      <charset val="128"/>
      <scheme val="minor"/>
    </font>
    <font>
      <b/>
      <sz val="11"/>
      <color theme="1"/>
      <name val="Meiryo UI"/>
      <family val="3"/>
      <charset val="128"/>
    </font>
    <font>
      <b/>
      <sz val="11"/>
      <color theme="4"/>
      <name val="Meiryo UI"/>
      <family val="3"/>
      <charset val="128"/>
      <scheme val="minor"/>
    </font>
    <font>
      <b/>
      <sz val="11"/>
      <color theme="1" tint="0.249977111117893"/>
      <name val="Meiryo UI"/>
      <family val="3"/>
      <charset val="128"/>
      <scheme val="minor"/>
    </font>
    <font>
      <sz val="11"/>
      <color theme="1" tint="0.249977111117893"/>
      <name val="Meiryo UI"/>
      <family val="3"/>
      <charset val="128"/>
      <scheme val="minor"/>
    </font>
    <font>
      <sz val="11"/>
      <name val="Meiryo UI"/>
      <family val="3"/>
      <charset val="128"/>
      <scheme val="minor"/>
    </font>
    <font>
      <sz val="10"/>
      <color rgb="FF000000"/>
      <name val="Meiryo UI"/>
      <family val="3"/>
      <charset val="128"/>
    </font>
  </fonts>
  <fills count="10">
    <fill>
      <patternFill patternType="none"/>
    </fill>
    <fill>
      <patternFill patternType="gray125"/>
    </fill>
    <fill>
      <patternFill patternType="solid">
        <fgColor theme="4" tint="0.79998168889431442"/>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4"/>
        <bgColor indexed="64"/>
      </patternFill>
    </fill>
    <fill>
      <patternFill patternType="solid">
        <fgColor theme="0" tint="-0.34998626667073579"/>
        <bgColor indexed="64"/>
      </patternFill>
    </fill>
    <fill>
      <patternFill patternType="solid">
        <fgColor theme="0"/>
        <bgColor indexed="64"/>
      </patternFill>
    </fill>
    <fill>
      <patternFill patternType="solid">
        <fgColor theme="0" tint="-4.9989318521683403E-2"/>
        <bgColor indexed="64"/>
      </patternFill>
    </fill>
    <fill>
      <patternFill patternType="solid">
        <fgColor rgb="FFFEECF5"/>
        <bgColor indexed="64"/>
      </patternFill>
    </fill>
  </fills>
  <borders count="32">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style="thin">
        <color theme="0" tint="-0.34998626667073579"/>
      </right>
      <top/>
      <bottom style="thin">
        <color theme="0" tint="-0.34998626667073579"/>
      </bottom>
      <diagonal/>
    </border>
    <border>
      <left/>
      <right style="thin">
        <color theme="0" tint="-0.34998626667073579"/>
      </right>
      <top/>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style="thick">
        <color theme="1" tint="0.24994659260841701"/>
      </left>
      <right style="thin">
        <color theme="0" tint="-0.34998626667073579"/>
      </right>
      <top style="thick">
        <color theme="1" tint="0.24994659260841701"/>
      </top>
      <bottom style="thin">
        <color theme="0" tint="-0.34998626667073579"/>
      </bottom>
      <diagonal/>
    </border>
    <border>
      <left style="thick">
        <color theme="1" tint="0.24994659260841701"/>
      </left>
      <right style="thin">
        <color theme="0" tint="-0.34998626667073579"/>
      </right>
      <top style="thin">
        <color theme="0" tint="-0.34998626667073579"/>
      </top>
      <bottom style="thick">
        <color theme="1" tint="0.24994659260841701"/>
      </bottom>
      <diagonal/>
    </border>
    <border>
      <left style="thick">
        <color theme="1" tint="0.24994659260841701"/>
      </left>
      <right style="thick">
        <color theme="1" tint="0.24994659260841701"/>
      </right>
      <top style="thick">
        <color theme="1" tint="0.24994659260841701"/>
      </top>
      <bottom style="thin">
        <color theme="0" tint="-0.34998626667073579"/>
      </bottom>
      <diagonal/>
    </border>
    <border>
      <left style="thin">
        <color theme="0" tint="-0.34998626667073579"/>
      </left>
      <right style="thick">
        <color theme="1" tint="0.24994659260841701"/>
      </right>
      <top style="thick">
        <color theme="1" tint="0.24994659260841701"/>
      </top>
      <bottom style="thick">
        <color theme="1" tint="0.24994659260841701"/>
      </bottom>
      <diagonal/>
    </border>
    <border>
      <left/>
      <right style="thin">
        <color theme="0" tint="-0.34998626667073579"/>
      </right>
      <top style="thin">
        <color theme="0" tint="-0.34998626667073579"/>
      </top>
      <bottom/>
      <diagonal/>
    </border>
    <border>
      <left style="thin">
        <color theme="0" tint="-0.34998626667073579"/>
      </left>
      <right style="thin">
        <color theme="0" tint="-0.34998626667073579"/>
      </right>
      <top style="thick">
        <color theme="1" tint="0.24994659260841701"/>
      </top>
      <bottom style="thick">
        <color theme="1" tint="0.24994659260841701"/>
      </bottom>
      <diagonal/>
    </border>
    <border>
      <left style="thin">
        <color theme="0" tint="-0.34998626667073579"/>
      </left>
      <right/>
      <top/>
      <bottom/>
      <diagonal/>
    </border>
    <border>
      <left style="thin">
        <color theme="0" tint="-0.34998626667073579"/>
      </left>
      <right style="thin">
        <color theme="0" tint="-0.34998626667073579"/>
      </right>
      <top style="thick">
        <color theme="1" tint="0.24994659260841701"/>
      </top>
      <bottom style="thin">
        <color theme="0" tint="-0.34998626667073579"/>
      </bottom>
      <diagonal/>
    </border>
    <border>
      <left style="thin">
        <color theme="0" tint="-0.34998626667073579"/>
      </left>
      <right style="thick">
        <color theme="1" tint="0.24994659260841701"/>
      </right>
      <top style="thick">
        <color theme="1" tint="0.24994659260841701"/>
      </top>
      <bottom style="thin">
        <color theme="0" tint="-0.34998626667073579"/>
      </bottom>
      <diagonal/>
    </border>
    <border>
      <left style="thick">
        <color theme="1" tint="0.24994659260841701"/>
      </left>
      <right style="thin">
        <color theme="0" tint="-0.34998626667073579"/>
      </right>
      <top style="thin">
        <color theme="0" tint="-0.34998626667073579"/>
      </top>
      <bottom style="thin">
        <color theme="0" tint="-0.34998626667073579"/>
      </bottom>
      <diagonal/>
    </border>
    <border>
      <left style="thin">
        <color theme="0" tint="-0.34998626667073579"/>
      </left>
      <right style="thick">
        <color theme="1" tint="0.24994659260841701"/>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ck">
        <color theme="1" tint="0.24994659260841701"/>
      </bottom>
      <diagonal/>
    </border>
    <border>
      <left style="thin">
        <color theme="0" tint="-0.34998626667073579"/>
      </left>
      <right style="thick">
        <color theme="1" tint="0.24994659260841701"/>
      </right>
      <top style="thin">
        <color theme="0" tint="-0.34998626667073579"/>
      </top>
      <bottom style="thick">
        <color theme="1" tint="0.24994659260841701"/>
      </bottom>
      <diagonal/>
    </border>
    <border>
      <left style="thick">
        <color theme="1" tint="0.24994659260841701"/>
      </left>
      <right style="thick">
        <color theme="1" tint="0.24994659260841701"/>
      </right>
      <top style="thin">
        <color theme="0" tint="-0.34998626667073579"/>
      </top>
      <bottom style="thin">
        <color theme="0" tint="-0.34998626667073579"/>
      </bottom>
      <diagonal/>
    </border>
    <border>
      <left style="thick">
        <color theme="1" tint="0.24994659260841701"/>
      </left>
      <right/>
      <top style="thick">
        <color theme="1" tint="0.24994659260841701"/>
      </top>
      <bottom style="thick">
        <color theme="1" tint="0.24994659260841701"/>
      </bottom>
      <diagonal/>
    </border>
    <border>
      <left/>
      <right/>
      <top style="thick">
        <color theme="1" tint="0.24994659260841701"/>
      </top>
      <bottom style="thick">
        <color theme="1" tint="0.24994659260841701"/>
      </bottom>
      <diagonal/>
    </border>
    <border>
      <left/>
      <right style="thick">
        <color theme="1" tint="0.24994659260841701"/>
      </right>
      <top style="thick">
        <color theme="1" tint="0.24994659260841701"/>
      </top>
      <bottom style="thick">
        <color theme="1" tint="0.24994659260841701"/>
      </bottom>
      <diagonal/>
    </border>
    <border>
      <left/>
      <right/>
      <top/>
      <bottom style="double">
        <color auto="1"/>
      </bottom>
      <diagonal/>
    </border>
    <border>
      <left/>
      <right/>
      <top style="thin">
        <color theme="0" tint="-0.34998626667073579"/>
      </top>
      <bottom/>
      <diagonal/>
    </border>
    <border>
      <left style="thick">
        <color theme="1" tint="0.24994659260841701"/>
      </left>
      <right style="thick">
        <color theme="1" tint="0.24994659260841701"/>
      </right>
      <top/>
      <bottom style="thin">
        <color theme="0" tint="-0.34998626667073579"/>
      </bottom>
      <diagonal/>
    </border>
    <border>
      <left style="thin">
        <color theme="0" tint="-0.34998626667073579"/>
      </left>
      <right style="thin">
        <color theme="0" tint="-0.34998626667073579"/>
      </right>
      <top/>
      <bottom/>
      <diagonal/>
    </border>
  </borders>
  <cellStyleXfs count="1">
    <xf numFmtId="0" fontId="0" fillId="0" borderId="0"/>
  </cellStyleXfs>
  <cellXfs count="96">
    <xf numFmtId="0" fontId="0" fillId="0" borderId="0" xfId="0"/>
    <xf numFmtId="0" fontId="1" fillId="6" borderId="0" xfId="0" applyFont="1" applyFill="1" applyAlignment="1">
      <alignment vertical="center"/>
    </xf>
    <xf numFmtId="0" fontId="1" fillId="6" borderId="0" xfId="0" applyFont="1" applyFill="1" applyAlignment="1">
      <alignment horizontal="right" vertical="center"/>
    </xf>
    <xf numFmtId="0" fontId="3" fillId="6" borderId="0" xfId="0" applyFont="1" applyFill="1" applyAlignment="1">
      <alignment vertical="center"/>
    </xf>
    <xf numFmtId="0" fontId="4" fillId="6" borderId="0" xfId="0" applyFont="1" applyFill="1" applyAlignment="1">
      <alignment vertical="center"/>
    </xf>
    <xf numFmtId="0" fontId="4" fillId="6" borderId="7" xfId="0" applyFont="1" applyFill="1" applyBorder="1" applyAlignment="1">
      <alignment vertical="center"/>
    </xf>
    <xf numFmtId="0" fontId="5" fillId="6" borderId="0" xfId="0" applyFont="1" applyFill="1" applyAlignment="1">
      <alignment vertical="center"/>
    </xf>
    <xf numFmtId="0" fontId="5" fillId="6" borderId="8" xfId="0" applyFont="1" applyFill="1" applyBorder="1" applyAlignment="1">
      <alignment horizontal="right" vertical="center"/>
    </xf>
    <xf numFmtId="0" fontId="5" fillId="6" borderId="9" xfId="0" applyFont="1" applyFill="1" applyBorder="1" applyAlignment="1">
      <alignment vertical="center"/>
    </xf>
    <xf numFmtId="0" fontId="5" fillId="6" borderId="7" xfId="0" applyFont="1" applyFill="1" applyBorder="1" applyAlignment="1">
      <alignment horizontal="right" vertical="center"/>
    </xf>
    <xf numFmtId="0" fontId="8" fillId="5" borderId="5" xfId="0" applyFont="1" applyFill="1" applyBorder="1" applyAlignment="1">
      <alignment vertical="center" wrapText="1"/>
    </xf>
    <xf numFmtId="0" fontId="8" fillId="5" borderId="5" xfId="0" applyFont="1" applyFill="1" applyBorder="1" applyAlignment="1">
      <alignment vertical="center"/>
    </xf>
    <xf numFmtId="0" fontId="8" fillId="5" borderId="6" xfId="0" applyFont="1" applyFill="1" applyBorder="1" applyAlignment="1">
      <alignment vertical="center"/>
    </xf>
    <xf numFmtId="0" fontId="11" fillId="3" borderId="3" xfId="0" applyFont="1" applyFill="1" applyBorder="1" applyAlignment="1">
      <alignment horizontal="center" vertical="center"/>
    </xf>
    <xf numFmtId="0" fontId="9" fillId="5" borderId="4" xfId="0" applyFont="1" applyFill="1" applyBorder="1" applyAlignment="1">
      <alignment horizontal="right" vertical="center"/>
    </xf>
    <xf numFmtId="0" fontId="9" fillId="5" borderId="10" xfId="0" applyFont="1" applyFill="1" applyBorder="1" applyAlignment="1">
      <alignment vertical="center"/>
    </xf>
    <xf numFmtId="0" fontId="11" fillId="3" borderId="3" xfId="0" applyFont="1" applyFill="1" applyBorder="1" applyAlignment="1">
      <alignment vertical="center"/>
    </xf>
    <xf numFmtId="0" fontId="12" fillId="3" borderId="17" xfId="0" applyFont="1" applyFill="1" applyBorder="1" applyAlignment="1">
      <alignment vertical="center"/>
    </xf>
    <xf numFmtId="0" fontId="12" fillId="3" borderId="0" xfId="0" applyFont="1" applyFill="1" applyAlignment="1">
      <alignment vertical="center"/>
    </xf>
    <xf numFmtId="0" fontId="12" fillId="3" borderId="8" xfId="0" applyFont="1" applyFill="1" applyBorder="1" applyAlignment="1">
      <alignment vertical="center"/>
    </xf>
    <xf numFmtId="0" fontId="7" fillId="0" borderId="13" xfId="0" applyFont="1" applyBorder="1" applyAlignment="1" applyProtection="1">
      <alignment horizontal="left" vertical="center"/>
      <protection locked="0"/>
    </xf>
    <xf numFmtId="176" fontId="10" fillId="4" borderId="1" xfId="0" applyNumberFormat="1" applyFont="1" applyFill="1" applyBorder="1" applyAlignment="1">
      <alignment horizontal="left" vertical="center"/>
    </xf>
    <xf numFmtId="0" fontId="12" fillId="3" borderId="2" xfId="0" applyFont="1" applyFill="1" applyBorder="1" applyAlignment="1">
      <alignment horizontal="center" vertical="center"/>
    </xf>
    <xf numFmtId="0" fontId="5" fillId="2" borderId="4" xfId="0" applyFont="1" applyFill="1" applyBorder="1" applyAlignment="1">
      <alignment horizontal="center" vertical="center"/>
    </xf>
    <xf numFmtId="176" fontId="10" fillId="4" borderId="6" xfId="0" applyNumberFormat="1" applyFont="1" applyFill="1" applyBorder="1" applyAlignment="1">
      <alignment horizontal="left" vertical="center"/>
    </xf>
    <xf numFmtId="0" fontId="7" fillId="0" borderId="24" xfId="0" applyFont="1" applyBorder="1" applyAlignment="1" applyProtection="1">
      <alignment horizontal="left" vertical="center"/>
      <protection locked="0"/>
    </xf>
    <xf numFmtId="177" fontId="10" fillId="4" borderId="15" xfId="0" applyNumberFormat="1" applyFont="1" applyFill="1" applyBorder="1" applyAlignment="1">
      <alignment horizontal="left" vertical="center"/>
    </xf>
    <xf numFmtId="177" fontId="10" fillId="4" borderId="3" xfId="0" applyNumberFormat="1" applyFont="1" applyFill="1" applyBorder="1" applyAlignment="1">
      <alignment horizontal="left" vertical="center"/>
    </xf>
    <xf numFmtId="0" fontId="12" fillId="3" borderId="3" xfId="0" applyFont="1" applyFill="1" applyBorder="1" applyAlignment="1">
      <alignment vertical="center"/>
    </xf>
    <xf numFmtId="0" fontId="5" fillId="0" borderId="12" xfId="0" applyFont="1" applyBorder="1" applyAlignment="1" applyProtection="1">
      <alignment vertical="center" wrapText="1"/>
      <protection locked="0"/>
    </xf>
    <xf numFmtId="0" fontId="5" fillId="0" borderId="16" xfId="0" applyFont="1" applyBorder="1" applyAlignment="1" applyProtection="1">
      <alignment vertical="center" wrapText="1"/>
      <protection locked="0"/>
    </xf>
    <xf numFmtId="0" fontId="5" fillId="0" borderId="14" xfId="0" applyFont="1" applyBorder="1" applyAlignment="1" applyProtection="1">
      <alignment vertical="center" wrapText="1"/>
      <protection locked="0"/>
    </xf>
    <xf numFmtId="0" fontId="5" fillId="0" borderId="11" xfId="0" applyFont="1" applyBorder="1" applyAlignment="1" applyProtection="1">
      <alignment vertical="center" wrapText="1"/>
      <protection locked="0"/>
    </xf>
    <xf numFmtId="0" fontId="5" fillId="0" borderId="18" xfId="0" applyFont="1" applyBorder="1" applyAlignment="1" applyProtection="1">
      <alignment vertical="center" wrapText="1"/>
      <protection locked="0"/>
    </xf>
    <xf numFmtId="0" fontId="5" fillId="0" borderId="19" xfId="0" applyFont="1" applyBorder="1" applyAlignment="1" applyProtection="1">
      <alignment vertical="center" wrapText="1"/>
      <protection locked="0"/>
    </xf>
    <xf numFmtId="0" fontId="5" fillId="0" borderId="20" xfId="0" applyFont="1" applyBorder="1" applyAlignment="1" applyProtection="1">
      <alignment vertical="center" wrapText="1"/>
      <protection locked="0"/>
    </xf>
    <xf numFmtId="0" fontId="5" fillId="0" borderId="1" xfId="0" applyFont="1" applyBorder="1" applyAlignment="1" applyProtection="1">
      <alignment vertical="center" wrapText="1"/>
      <protection locked="0"/>
    </xf>
    <xf numFmtId="0" fontId="5" fillId="0" borderId="21" xfId="0" applyFont="1" applyBorder="1" applyAlignment="1" applyProtection="1">
      <alignment vertical="center" wrapText="1"/>
      <protection locked="0"/>
    </xf>
    <xf numFmtId="0" fontId="5" fillId="0" borderId="22" xfId="0" applyFont="1" applyBorder="1" applyAlignment="1" applyProtection="1">
      <alignment vertical="center" wrapText="1"/>
      <protection locked="0"/>
    </xf>
    <xf numFmtId="0" fontId="5" fillId="0" borderId="23" xfId="0" applyFont="1" applyBorder="1" applyAlignment="1" applyProtection="1">
      <alignment vertical="center" wrapText="1"/>
      <protection locked="0"/>
    </xf>
    <xf numFmtId="0" fontId="0" fillId="0" borderId="0" xfId="0" applyAlignment="1">
      <alignment vertical="center"/>
    </xf>
    <xf numFmtId="0" fontId="0" fillId="0" borderId="25" xfId="0" applyBorder="1" applyAlignment="1">
      <alignment vertical="center"/>
    </xf>
    <xf numFmtId="0" fontId="0" fillId="0" borderId="26" xfId="0" applyBorder="1" applyAlignment="1">
      <alignment vertical="center"/>
    </xf>
    <xf numFmtId="0" fontId="0" fillId="0" borderId="27" xfId="0" applyBorder="1" applyAlignment="1">
      <alignment vertical="center"/>
    </xf>
    <xf numFmtId="0" fontId="14" fillId="0" borderId="0" xfId="0" applyFont="1" applyAlignment="1">
      <alignment vertical="center"/>
    </xf>
    <xf numFmtId="0" fontId="0" fillId="0" borderId="0" xfId="0" quotePrefix="1" applyAlignment="1">
      <alignment vertical="center"/>
    </xf>
    <xf numFmtId="0" fontId="0" fillId="6" borderId="0" xfId="0" applyFill="1" applyAlignment="1">
      <alignment vertical="center"/>
    </xf>
    <xf numFmtId="0" fontId="14" fillId="6" borderId="0" xfId="0" applyFont="1" applyFill="1" applyAlignment="1">
      <alignment vertical="center"/>
    </xf>
    <xf numFmtId="0" fontId="3" fillId="6" borderId="0" xfId="0" applyFont="1" applyFill="1" applyAlignment="1">
      <alignment horizontal="center" vertical="center"/>
    </xf>
    <xf numFmtId="0" fontId="16" fillId="4" borderId="1" xfId="0" applyFont="1" applyFill="1" applyBorder="1" applyAlignment="1">
      <alignment horizontal="center" vertical="center"/>
    </xf>
    <xf numFmtId="0" fontId="9" fillId="5" borderId="1" xfId="0" applyFont="1" applyFill="1" applyBorder="1" applyAlignment="1">
      <alignment horizontal="center" vertical="center"/>
    </xf>
    <xf numFmtId="0" fontId="15" fillId="0" borderId="28" xfId="0" applyFont="1" applyBorder="1" applyAlignment="1">
      <alignment vertical="center"/>
    </xf>
    <xf numFmtId="0" fontId="9" fillId="6" borderId="0" xfId="0" applyFont="1" applyFill="1" applyAlignment="1">
      <alignment horizontal="center" vertical="center"/>
    </xf>
    <xf numFmtId="0" fontId="16" fillId="6" borderId="0" xfId="0" applyFont="1" applyFill="1" applyAlignment="1">
      <alignment horizontal="center" vertical="center"/>
    </xf>
    <xf numFmtId="0" fontId="0" fillId="7" borderId="0" xfId="0" applyFill="1" applyAlignment="1">
      <alignment vertical="center"/>
    </xf>
    <xf numFmtId="0" fontId="14" fillId="7" borderId="0" xfId="0" applyFont="1" applyFill="1" applyAlignment="1">
      <alignment vertical="center"/>
    </xf>
    <xf numFmtId="0" fontId="17" fillId="0" borderId="0" xfId="0" applyFont="1" applyAlignment="1">
      <alignment horizontal="right" vertical="center"/>
    </xf>
    <xf numFmtId="0" fontId="18" fillId="0" borderId="0" xfId="0" applyFont="1" applyAlignment="1">
      <alignment vertical="center"/>
    </xf>
    <xf numFmtId="0" fontId="18" fillId="0" borderId="0" xfId="0" applyFont="1" applyAlignment="1">
      <alignment horizontal="right" vertical="center"/>
    </xf>
    <xf numFmtId="0" fontId="20" fillId="7" borderId="0" xfId="0" applyFont="1" applyFill="1" applyAlignment="1">
      <alignment vertical="center"/>
    </xf>
    <xf numFmtId="0" fontId="19" fillId="5" borderId="0" xfId="0" applyFont="1" applyFill="1" applyAlignment="1">
      <alignment vertical="center"/>
    </xf>
    <xf numFmtId="0" fontId="20" fillId="5" borderId="0" xfId="0" applyFont="1" applyFill="1" applyAlignment="1">
      <alignment vertical="center"/>
    </xf>
    <xf numFmtId="0" fontId="21" fillId="7" borderId="0" xfId="0" applyFont="1" applyFill="1" applyAlignment="1">
      <alignment vertical="center"/>
    </xf>
    <xf numFmtId="0" fontId="22" fillId="7" borderId="0" xfId="0" applyFont="1" applyFill="1" applyAlignment="1">
      <alignment vertical="center"/>
    </xf>
    <xf numFmtId="0" fontId="23" fillId="7" borderId="0" xfId="0" applyFont="1" applyFill="1" applyAlignment="1">
      <alignment vertical="center"/>
    </xf>
    <xf numFmtId="0" fontId="22" fillId="6" borderId="0" xfId="0" applyFont="1" applyFill="1" applyAlignment="1">
      <alignment vertical="center"/>
    </xf>
    <xf numFmtId="0" fontId="26" fillId="9" borderId="0" xfId="0" applyFont="1" applyFill="1" applyAlignment="1">
      <alignment vertical="center"/>
    </xf>
    <xf numFmtId="0" fontId="14" fillId="9" borderId="0" xfId="0" applyFont="1" applyFill="1" applyAlignment="1">
      <alignment vertical="center"/>
    </xf>
    <xf numFmtId="0" fontId="27" fillId="8" borderId="0" xfId="0" applyFont="1" applyFill="1" applyAlignment="1">
      <alignment vertical="center"/>
    </xf>
    <xf numFmtId="0" fontId="28" fillId="8" borderId="0" xfId="0" applyFont="1" applyFill="1" applyAlignment="1">
      <alignment vertical="center"/>
    </xf>
    <xf numFmtId="0" fontId="26" fillId="0" borderId="0" xfId="0" quotePrefix="1" applyFont="1" applyAlignment="1">
      <alignment horizontal="right" vertical="center"/>
    </xf>
    <xf numFmtId="0" fontId="13" fillId="4" borderId="4" xfId="0" applyFont="1" applyFill="1" applyBorder="1" applyAlignment="1">
      <alignment horizontal="centerContinuous" vertical="center"/>
    </xf>
    <xf numFmtId="0" fontId="0" fillId="4" borderId="5" xfId="0" applyFill="1" applyBorder="1" applyAlignment="1">
      <alignment horizontal="centerContinuous" vertical="center"/>
    </xf>
    <xf numFmtId="0" fontId="0" fillId="4" borderId="6" xfId="0" applyFill="1" applyBorder="1" applyAlignment="1">
      <alignment horizontal="centerContinuous" vertical="center"/>
    </xf>
    <xf numFmtId="0" fontId="0" fillId="0" borderId="0" xfId="0" applyAlignment="1">
      <alignment horizontal="right" vertical="center"/>
    </xf>
    <xf numFmtId="0" fontId="17" fillId="7" borderId="0" xfId="0" applyFont="1" applyFill="1" applyAlignment="1">
      <alignment horizontal="right" vertical="center"/>
    </xf>
    <xf numFmtId="0" fontId="17" fillId="7" borderId="0" xfId="0" quotePrefix="1" applyFont="1" applyFill="1" applyAlignment="1">
      <alignment horizontal="right" vertical="center"/>
    </xf>
    <xf numFmtId="0" fontId="18" fillId="7" borderId="0" xfId="0" quotePrefix="1" applyFont="1" applyFill="1" applyAlignment="1">
      <alignment vertical="center"/>
    </xf>
    <xf numFmtId="0" fontId="30" fillId="0" borderId="0" xfId="0" applyFont="1"/>
    <xf numFmtId="0" fontId="4" fillId="6" borderId="9" xfId="0" applyFont="1" applyFill="1" applyBorder="1" applyAlignment="1">
      <alignment vertical="center"/>
    </xf>
    <xf numFmtId="0" fontId="8" fillId="5" borderId="29" xfId="0" applyFont="1" applyFill="1" applyBorder="1" applyAlignment="1">
      <alignment vertical="center" wrapText="1"/>
    </xf>
    <xf numFmtId="0" fontId="8" fillId="5" borderId="29" xfId="0" applyFont="1" applyFill="1" applyBorder="1" applyAlignment="1">
      <alignment vertical="center"/>
    </xf>
    <xf numFmtId="0" fontId="8" fillId="5" borderId="15" xfId="0" applyFont="1" applyFill="1" applyBorder="1" applyAlignment="1">
      <alignment vertical="center"/>
    </xf>
    <xf numFmtId="0" fontId="7" fillId="0" borderId="30" xfId="0" applyFont="1" applyBorder="1" applyAlignment="1" applyProtection="1">
      <alignment horizontal="left" vertical="center"/>
      <protection locked="0"/>
    </xf>
    <xf numFmtId="0" fontId="10" fillId="4" borderId="8" xfId="0" applyFont="1" applyFill="1" applyBorder="1" applyAlignment="1">
      <alignment horizontal="left" vertical="center"/>
    </xf>
    <xf numFmtId="0" fontId="10" fillId="4" borderId="31" xfId="0" applyFont="1" applyFill="1" applyBorder="1" applyAlignment="1">
      <alignment horizontal="left" vertical="center"/>
    </xf>
    <xf numFmtId="0" fontId="9" fillId="5" borderId="1" xfId="0" applyFont="1" applyFill="1" applyBorder="1" applyAlignment="1">
      <alignment vertical="center"/>
    </xf>
    <xf numFmtId="0" fontId="9" fillId="5" borderId="22" xfId="0" applyFont="1" applyFill="1" applyBorder="1" applyAlignment="1">
      <alignment vertical="center"/>
    </xf>
    <xf numFmtId="0" fontId="9" fillId="5" borderId="1" xfId="0" applyFont="1" applyFill="1" applyBorder="1" applyAlignment="1">
      <alignment vertical="center" wrapText="1"/>
    </xf>
    <xf numFmtId="0" fontId="26" fillId="0" borderId="0" xfId="0" quotePrefix="1" applyFont="1" applyAlignment="1">
      <alignment vertical="center"/>
    </xf>
    <xf numFmtId="0" fontId="3" fillId="6" borderId="0" xfId="0" applyFont="1" applyFill="1" applyAlignment="1">
      <alignment horizontal="center" vertical="center" wrapText="1"/>
    </xf>
    <xf numFmtId="0" fontId="5" fillId="0" borderId="1" xfId="0" quotePrefix="1" applyFont="1" applyBorder="1" applyAlignment="1" applyProtection="1">
      <alignment vertical="center" wrapText="1"/>
      <protection locked="0"/>
    </xf>
    <xf numFmtId="0" fontId="22" fillId="4" borderId="9" xfId="0" applyFont="1" applyFill="1" applyBorder="1" applyAlignment="1">
      <alignment horizontal="center" vertical="center"/>
    </xf>
    <xf numFmtId="0" fontId="22" fillId="7" borderId="5" xfId="0" applyFont="1" applyFill="1" applyBorder="1" applyAlignment="1">
      <alignment horizontal="left" vertical="center"/>
    </xf>
    <xf numFmtId="0" fontId="25" fillId="8" borderId="5" xfId="0" applyFont="1" applyFill="1" applyBorder="1" applyAlignment="1">
      <alignment horizontal="center" vertical="center"/>
    </xf>
    <xf numFmtId="0" fontId="25" fillId="8" borderId="5"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colors>
    <mruColors>
      <color rgb="FFFEECF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243052</xdr:colOff>
      <xdr:row>83</xdr:row>
      <xdr:rowOff>52551</xdr:rowOff>
    </xdr:from>
    <xdr:to>
      <xdr:col>29</xdr:col>
      <xdr:colOff>225097</xdr:colOff>
      <xdr:row>101</xdr:row>
      <xdr:rowOff>71268</xdr:rowOff>
    </xdr:to>
    <xdr:pic>
      <xdr:nvPicPr>
        <xdr:cNvPr id="4" name="図 3">
          <a:extLst>
            <a:ext uri="{FF2B5EF4-FFF2-40B4-BE49-F238E27FC236}">
              <a16:creationId xmlns:a16="http://schemas.microsoft.com/office/drawing/2014/main" id="{8F9D5669-CE44-8D23-DCAF-744619247BBD}"/>
            </a:ext>
          </a:extLst>
        </xdr:cNvPr>
        <xdr:cNvPicPr>
          <a:picLocks noChangeAspect="1"/>
        </xdr:cNvPicPr>
      </xdr:nvPicPr>
      <xdr:blipFill>
        <a:blip xmlns:r="http://schemas.openxmlformats.org/officeDocument/2006/relationships" r:embed="rId1"/>
        <a:srcRect t="14027" r="9167" b="2269"/>
        <a:stretch>
          <a:fillRect/>
        </a:stretch>
      </xdr:blipFill>
      <xdr:spPr>
        <a:xfrm>
          <a:off x="1346638" y="16113672"/>
          <a:ext cx="6879459" cy="3565958"/>
        </a:xfrm>
        <a:prstGeom prst="rect">
          <a:avLst/>
        </a:prstGeom>
      </xdr:spPr>
    </xdr:pic>
    <xdr:clientData/>
  </xdr:twoCellAnchor>
  <xdr:twoCellAnchor>
    <xdr:from>
      <xdr:col>5</xdr:col>
      <xdr:colOff>0</xdr:colOff>
      <xdr:row>44</xdr:row>
      <xdr:rowOff>131642</xdr:rowOff>
    </xdr:from>
    <xdr:to>
      <xdr:col>29</xdr:col>
      <xdr:colOff>228601</xdr:colOff>
      <xdr:row>62</xdr:row>
      <xdr:rowOff>0</xdr:rowOff>
    </xdr:to>
    <xdr:grpSp>
      <xdr:nvGrpSpPr>
        <xdr:cNvPr id="20" name="グループ化 19">
          <a:extLst>
            <a:ext uri="{FF2B5EF4-FFF2-40B4-BE49-F238E27FC236}">
              <a16:creationId xmlns:a16="http://schemas.microsoft.com/office/drawing/2014/main" id="{344BBD00-333B-E5E6-F961-F6C964772077}"/>
            </a:ext>
          </a:extLst>
        </xdr:cNvPr>
        <xdr:cNvGrpSpPr/>
      </xdr:nvGrpSpPr>
      <xdr:grpSpPr>
        <a:xfrm>
          <a:off x="1449457" y="9441294"/>
          <a:ext cx="7185992" cy="3297358"/>
          <a:chOff x="1104900" y="7848600"/>
          <a:chExt cx="6858001" cy="3468808"/>
        </a:xfrm>
      </xdr:grpSpPr>
      <xdr:pic>
        <xdr:nvPicPr>
          <xdr:cNvPr id="13" name="図 12">
            <a:extLst>
              <a:ext uri="{FF2B5EF4-FFF2-40B4-BE49-F238E27FC236}">
                <a16:creationId xmlns:a16="http://schemas.microsoft.com/office/drawing/2014/main" id="{26CBB78D-3D31-ADFC-9C22-4E8EACA8EDD2}"/>
              </a:ext>
            </a:extLst>
          </xdr:cNvPr>
          <xdr:cNvPicPr>
            <a:picLocks noChangeAspect="1"/>
          </xdr:cNvPicPr>
        </xdr:nvPicPr>
        <xdr:blipFill>
          <a:blip xmlns:r="http://schemas.openxmlformats.org/officeDocument/2006/relationships" r:embed="rId2"/>
          <a:srcRect l="63750" t="13876" r="15232" b="1803"/>
          <a:stretch>
            <a:fillRect/>
          </a:stretch>
        </xdr:blipFill>
        <xdr:spPr>
          <a:xfrm>
            <a:off x="6521450" y="7956611"/>
            <a:ext cx="1441451" cy="3252787"/>
          </a:xfrm>
          <a:prstGeom prst="rect">
            <a:avLst/>
          </a:prstGeom>
          <a:ln>
            <a:solidFill>
              <a:schemeClr val="bg1">
                <a:lumMod val="75000"/>
              </a:schemeClr>
            </a:solidFill>
          </a:ln>
        </xdr:spPr>
      </xdr:pic>
      <xdr:pic>
        <xdr:nvPicPr>
          <xdr:cNvPr id="14" name="図 13">
            <a:extLst>
              <a:ext uri="{FF2B5EF4-FFF2-40B4-BE49-F238E27FC236}">
                <a16:creationId xmlns:a16="http://schemas.microsoft.com/office/drawing/2014/main" id="{82202F19-3D00-1D19-82F6-36AA83CD377F}"/>
              </a:ext>
            </a:extLst>
          </xdr:cNvPr>
          <xdr:cNvPicPr>
            <a:picLocks noChangeAspect="1"/>
          </xdr:cNvPicPr>
        </xdr:nvPicPr>
        <xdr:blipFill>
          <a:blip xmlns:r="http://schemas.openxmlformats.org/officeDocument/2006/relationships" r:embed="rId3"/>
          <a:srcRect l="-1" t="13876" r="21019" b="1803"/>
          <a:stretch>
            <a:fillRect/>
          </a:stretch>
        </xdr:blipFill>
        <xdr:spPr>
          <a:xfrm>
            <a:off x="1104900" y="7956611"/>
            <a:ext cx="5416549" cy="3252787"/>
          </a:xfrm>
          <a:prstGeom prst="rect">
            <a:avLst/>
          </a:prstGeom>
          <a:ln>
            <a:solidFill>
              <a:schemeClr val="bg1">
                <a:lumMod val="75000"/>
              </a:schemeClr>
            </a:solidFill>
          </a:ln>
        </xdr:spPr>
      </xdr:pic>
      <xdr:grpSp>
        <xdr:nvGrpSpPr>
          <xdr:cNvPr id="15" name="グループ化 14">
            <a:extLst>
              <a:ext uri="{FF2B5EF4-FFF2-40B4-BE49-F238E27FC236}">
                <a16:creationId xmlns:a16="http://schemas.microsoft.com/office/drawing/2014/main" id="{224D8BF9-9379-5B13-3699-E58F533E7385}"/>
              </a:ext>
            </a:extLst>
          </xdr:cNvPr>
          <xdr:cNvGrpSpPr/>
        </xdr:nvGrpSpPr>
        <xdr:grpSpPr>
          <a:xfrm>
            <a:off x="6462521" y="7848600"/>
            <a:ext cx="117856" cy="3468808"/>
            <a:chOff x="5357620" y="1925951"/>
            <a:chExt cx="117856" cy="3468808"/>
          </a:xfrm>
        </xdr:grpSpPr>
        <xdr:sp macro="" textlink="">
          <xdr:nvSpPr>
            <xdr:cNvPr id="16" name="フリーフォーム: 図形 15">
              <a:extLst>
                <a:ext uri="{FF2B5EF4-FFF2-40B4-BE49-F238E27FC236}">
                  <a16:creationId xmlns:a16="http://schemas.microsoft.com/office/drawing/2014/main" id="{E2AE4D02-1970-3FBD-6F5E-CC22B8CE7378}"/>
                </a:ext>
              </a:extLst>
            </xdr:cNvPr>
            <xdr:cNvSpPr/>
          </xdr:nvSpPr>
          <xdr:spPr>
            <a:xfrm rot="5400000">
              <a:off x="4464847" y="2818725"/>
              <a:ext cx="1892487" cy="106941"/>
            </a:xfrm>
            <a:custGeom>
              <a:avLst/>
              <a:gdLst>
                <a:gd name="connsiteX0" fmla="*/ 3807618 w 4457700"/>
                <a:gd name="connsiteY0" fmla="*/ 780 h 249621"/>
                <a:gd name="connsiteX1" fmla="*/ 4086225 w 4457700"/>
                <a:gd name="connsiteY1" fmla="*/ 30311 h 249621"/>
                <a:gd name="connsiteX2" fmla="*/ 4179094 w 4457700"/>
                <a:gd name="connsiteY2" fmla="*/ 780 h 249621"/>
                <a:gd name="connsiteX3" fmla="*/ 4457700 w 4457700"/>
                <a:gd name="connsiteY3" fmla="*/ 30311 h 249621"/>
                <a:gd name="connsiteX4" fmla="*/ 4457700 w 4457700"/>
                <a:gd name="connsiteY4" fmla="*/ 219311 h 249621"/>
                <a:gd name="connsiteX5" fmla="*/ 4086225 w 4457700"/>
                <a:gd name="connsiteY5" fmla="*/ 219311 h 249621"/>
                <a:gd name="connsiteX6" fmla="*/ 3714750 w 4457700"/>
                <a:gd name="connsiteY6" fmla="*/ 219311 h 249621"/>
                <a:gd name="connsiteX7" fmla="*/ 3343275 w 4457700"/>
                <a:gd name="connsiteY7" fmla="*/ 219311 h 249621"/>
                <a:gd name="connsiteX8" fmla="*/ 2971800 w 4457700"/>
                <a:gd name="connsiteY8" fmla="*/ 219311 h 249621"/>
                <a:gd name="connsiteX9" fmla="*/ 2600325 w 4457700"/>
                <a:gd name="connsiteY9" fmla="*/ 219311 h 249621"/>
                <a:gd name="connsiteX10" fmla="*/ 2228850 w 4457700"/>
                <a:gd name="connsiteY10" fmla="*/ 219311 h 249621"/>
                <a:gd name="connsiteX11" fmla="*/ 1857375 w 4457700"/>
                <a:gd name="connsiteY11" fmla="*/ 219311 h 249621"/>
                <a:gd name="connsiteX12" fmla="*/ 1485900 w 4457700"/>
                <a:gd name="connsiteY12" fmla="*/ 219311 h 249621"/>
                <a:gd name="connsiteX13" fmla="*/ 1114425 w 4457700"/>
                <a:gd name="connsiteY13" fmla="*/ 219311 h 249621"/>
                <a:gd name="connsiteX14" fmla="*/ 742950 w 4457700"/>
                <a:gd name="connsiteY14" fmla="*/ 219311 h 249621"/>
                <a:gd name="connsiteX15" fmla="*/ 371475 w 4457700"/>
                <a:gd name="connsiteY15" fmla="*/ 219311 h 249621"/>
                <a:gd name="connsiteX16" fmla="*/ 0 w 4457700"/>
                <a:gd name="connsiteY16" fmla="*/ 219311 h 249621"/>
                <a:gd name="connsiteX17" fmla="*/ 0 w 4457700"/>
                <a:gd name="connsiteY17" fmla="*/ 30311 h 249621"/>
                <a:gd name="connsiteX18" fmla="*/ 92869 w 4457700"/>
                <a:gd name="connsiteY18" fmla="*/ 780 h 249621"/>
                <a:gd name="connsiteX19" fmla="*/ 371475 w 4457700"/>
                <a:gd name="connsiteY19" fmla="*/ 30311 h 249621"/>
                <a:gd name="connsiteX20" fmla="*/ 464344 w 4457700"/>
                <a:gd name="connsiteY20" fmla="*/ 780 h 249621"/>
                <a:gd name="connsiteX21" fmla="*/ 742950 w 4457700"/>
                <a:gd name="connsiteY21" fmla="*/ 30311 h 249621"/>
                <a:gd name="connsiteX22" fmla="*/ 835819 w 4457700"/>
                <a:gd name="connsiteY22" fmla="*/ 780 h 249621"/>
                <a:gd name="connsiteX23" fmla="*/ 1114425 w 4457700"/>
                <a:gd name="connsiteY23" fmla="*/ 30311 h 249621"/>
                <a:gd name="connsiteX24" fmla="*/ 1207294 w 4457700"/>
                <a:gd name="connsiteY24" fmla="*/ 780 h 249621"/>
                <a:gd name="connsiteX25" fmla="*/ 1485900 w 4457700"/>
                <a:gd name="connsiteY25" fmla="*/ 30311 h 249621"/>
                <a:gd name="connsiteX26" fmla="*/ 1578769 w 4457700"/>
                <a:gd name="connsiteY26" fmla="*/ 780 h 249621"/>
                <a:gd name="connsiteX27" fmla="*/ 1857375 w 4457700"/>
                <a:gd name="connsiteY27" fmla="*/ 30311 h 249621"/>
                <a:gd name="connsiteX28" fmla="*/ 1950244 w 4457700"/>
                <a:gd name="connsiteY28" fmla="*/ 780 h 249621"/>
                <a:gd name="connsiteX29" fmla="*/ 2228850 w 4457700"/>
                <a:gd name="connsiteY29" fmla="*/ 30311 h 249621"/>
                <a:gd name="connsiteX30" fmla="*/ 2321719 w 4457700"/>
                <a:gd name="connsiteY30" fmla="*/ 780 h 249621"/>
                <a:gd name="connsiteX31" fmla="*/ 2600325 w 4457700"/>
                <a:gd name="connsiteY31" fmla="*/ 30311 h 249621"/>
                <a:gd name="connsiteX32" fmla="*/ 2693194 w 4457700"/>
                <a:gd name="connsiteY32" fmla="*/ 780 h 249621"/>
                <a:gd name="connsiteX33" fmla="*/ 2971800 w 4457700"/>
                <a:gd name="connsiteY33" fmla="*/ 30311 h 249621"/>
                <a:gd name="connsiteX34" fmla="*/ 3064669 w 4457700"/>
                <a:gd name="connsiteY34" fmla="*/ 780 h 249621"/>
                <a:gd name="connsiteX35" fmla="*/ 3343275 w 4457700"/>
                <a:gd name="connsiteY35" fmla="*/ 30311 h 249621"/>
                <a:gd name="connsiteX36" fmla="*/ 3436143 w 4457700"/>
                <a:gd name="connsiteY36" fmla="*/ 780 h 249621"/>
                <a:gd name="connsiteX37" fmla="*/ 3714750 w 4457700"/>
                <a:gd name="connsiteY37" fmla="*/ 30311 h 249621"/>
                <a:gd name="connsiteX38" fmla="*/ 3807618 w 4457700"/>
                <a:gd name="connsiteY38" fmla="*/ 780 h 24962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Lst>
              <a:rect l="l" t="t" r="r" b="b"/>
              <a:pathLst>
                <a:path w="4457700" h="249621">
                  <a:moveTo>
                    <a:pt x="3807618" y="780"/>
                  </a:moveTo>
                  <a:cubicBezTo>
                    <a:pt x="3900487" y="10624"/>
                    <a:pt x="3993356" y="109061"/>
                    <a:pt x="4086225" y="30311"/>
                  </a:cubicBezTo>
                  <a:cubicBezTo>
                    <a:pt x="4117182" y="4061"/>
                    <a:pt x="4148138" y="-2502"/>
                    <a:pt x="4179094" y="780"/>
                  </a:cubicBezTo>
                  <a:cubicBezTo>
                    <a:pt x="4271963" y="10624"/>
                    <a:pt x="4364832" y="109061"/>
                    <a:pt x="4457700" y="30311"/>
                  </a:cubicBezTo>
                  <a:lnTo>
                    <a:pt x="4457700" y="219311"/>
                  </a:lnTo>
                  <a:cubicBezTo>
                    <a:pt x="4333875" y="324311"/>
                    <a:pt x="4210050" y="114311"/>
                    <a:pt x="4086225" y="219311"/>
                  </a:cubicBezTo>
                  <a:cubicBezTo>
                    <a:pt x="3962400" y="324311"/>
                    <a:pt x="3838575" y="114311"/>
                    <a:pt x="3714750" y="219311"/>
                  </a:cubicBezTo>
                  <a:cubicBezTo>
                    <a:pt x="3590925" y="324311"/>
                    <a:pt x="3467100" y="114311"/>
                    <a:pt x="3343275" y="219311"/>
                  </a:cubicBezTo>
                  <a:cubicBezTo>
                    <a:pt x="3219450" y="324311"/>
                    <a:pt x="3095625" y="114311"/>
                    <a:pt x="2971800" y="219311"/>
                  </a:cubicBezTo>
                  <a:cubicBezTo>
                    <a:pt x="2847975" y="324311"/>
                    <a:pt x="2724150" y="114311"/>
                    <a:pt x="2600325" y="219311"/>
                  </a:cubicBezTo>
                  <a:cubicBezTo>
                    <a:pt x="2476500" y="324311"/>
                    <a:pt x="2352675" y="114311"/>
                    <a:pt x="2228850" y="219311"/>
                  </a:cubicBezTo>
                  <a:cubicBezTo>
                    <a:pt x="2105025" y="324311"/>
                    <a:pt x="1981200" y="114311"/>
                    <a:pt x="1857375" y="219311"/>
                  </a:cubicBezTo>
                  <a:cubicBezTo>
                    <a:pt x="1733550" y="324311"/>
                    <a:pt x="1609725" y="114311"/>
                    <a:pt x="1485900" y="219311"/>
                  </a:cubicBezTo>
                  <a:cubicBezTo>
                    <a:pt x="1362075" y="324311"/>
                    <a:pt x="1238250" y="114311"/>
                    <a:pt x="1114425" y="219311"/>
                  </a:cubicBezTo>
                  <a:cubicBezTo>
                    <a:pt x="990600" y="324311"/>
                    <a:pt x="866775" y="114311"/>
                    <a:pt x="742950" y="219311"/>
                  </a:cubicBezTo>
                  <a:cubicBezTo>
                    <a:pt x="619125" y="324311"/>
                    <a:pt x="495301" y="114311"/>
                    <a:pt x="371475" y="219311"/>
                  </a:cubicBezTo>
                  <a:cubicBezTo>
                    <a:pt x="247650" y="324311"/>
                    <a:pt x="123825" y="114311"/>
                    <a:pt x="0" y="219311"/>
                  </a:cubicBezTo>
                  <a:lnTo>
                    <a:pt x="0" y="30311"/>
                  </a:lnTo>
                  <a:cubicBezTo>
                    <a:pt x="30957" y="4061"/>
                    <a:pt x="61913" y="-2502"/>
                    <a:pt x="92869" y="780"/>
                  </a:cubicBezTo>
                  <a:cubicBezTo>
                    <a:pt x="185737" y="10624"/>
                    <a:pt x="278606" y="109061"/>
                    <a:pt x="371475" y="30311"/>
                  </a:cubicBezTo>
                  <a:cubicBezTo>
                    <a:pt x="402431" y="4061"/>
                    <a:pt x="433388" y="-2502"/>
                    <a:pt x="464344" y="780"/>
                  </a:cubicBezTo>
                  <a:cubicBezTo>
                    <a:pt x="557213" y="10624"/>
                    <a:pt x="650082" y="109061"/>
                    <a:pt x="742950" y="30311"/>
                  </a:cubicBezTo>
                  <a:cubicBezTo>
                    <a:pt x="773906" y="4061"/>
                    <a:pt x="804863" y="-2502"/>
                    <a:pt x="835819" y="780"/>
                  </a:cubicBezTo>
                  <a:cubicBezTo>
                    <a:pt x="928688" y="10624"/>
                    <a:pt x="1021556" y="109061"/>
                    <a:pt x="1114425" y="30311"/>
                  </a:cubicBezTo>
                  <a:cubicBezTo>
                    <a:pt x="1145381" y="4061"/>
                    <a:pt x="1176337" y="-2502"/>
                    <a:pt x="1207294" y="780"/>
                  </a:cubicBezTo>
                  <a:cubicBezTo>
                    <a:pt x="1300162" y="10624"/>
                    <a:pt x="1393031" y="109061"/>
                    <a:pt x="1485900" y="30311"/>
                  </a:cubicBezTo>
                  <a:cubicBezTo>
                    <a:pt x="1516856" y="4061"/>
                    <a:pt x="1547812" y="-2502"/>
                    <a:pt x="1578769" y="780"/>
                  </a:cubicBezTo>
                  <a:cubicBezTo>
                    <a:pt x="1671637" y="10624"/>
                    <a:pt x="1764506" y="109061"/>
                    <a:pt x="1857375" y="30311"/>
                  </a:cubicBezTo>
                  <a:cubicBezTo>
                    <a:pt x="1888331" y="4061"/>
                    <a:pt x="1919287" y="-2502"/>
                    <a:pt x="1950244" y="780"/>
                  </a:cubicBezTo>
                  <a:cubicBezTo>
                    <a:pt x="2043112" y="10624"/>
                    <a:pt x="2135981" y="109061"/>
                    <a:pt x="2228850" y="30311"/>
                  </a:cubicBezTo>
                  <a:cubicBezTo>
                    <a:pt x="2259806" y="4061"/>
                    <a:pt x="2290762" y="-2502"/>
                    <a:pt x="2321719" y="780"/>
                  </a:cubicBezTo>
                  <a:cubicBezTo>
                    <a:pt x="2414587" y="10624"/>
                    <a:pt x="2507456" y="109061"/>
                    <a:pt x="2600325" y="30311"/>
                  </a:cubicBezTo>
                  <a:cubicBezTo>
                    <a:pt x="2631281" y="4061"/>
                    <a:pt x="2662237" y="-2502"/>
                    <a:pt x="2693194" y="780"/>
                  </a:cubicBezTo>
                  <a:cubicBezTo>
                    <a:pt x="2786062" y="10624"/>
                    <a:pt x="2878931" y="109061"/>
                    <a:pt x="2971800" y="30311"/>
                  </a:cubicBezTo>
                  <a:cubicBezTo>
                    <a:pt x="3002756" y="4061"/>
                    <a:pt x="3033712" y="-2502"/>
                    <a:pt x="3064669" y="780"/>
                  </a:cubicBezTo>
                  <a:cubicBezTo>
                    <a:pt x="3157537" y="10624"/>
                    <a:pt x="3250406" y="109061"/>
                    <a:pt x="3343275" y="30311"/>
                  </a:cubicBezTo>
                  <a:cubicBezTo>
                    <a:pt x="3374231" y="4061"/>
                    <a:pt x="3405187" y="-2502"/>
                    <a:pt x="3436143" y="780"/>
                  </a:cubicBezTo>
                  <a:cubicBezTo>
                    <a:pt x="3529012" y="10624"/>
                    <a:pt x="3621881" y="109061"/>
                    <a:pt x="3714750" y="30311"/>
                  </a:cubicBezTo>
                  <a:cubicBezTo>
                    <a:pt x="3745706" y="4061"/>
                    <a:pt x="3776662" y="-2502"/>
                    <a:pt x="3807618" y="780"/>
                  </a:cubicBezTo>
                  <a:close/>
                </a:path>
              </a:pathLst>
            </a:cu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noAutofit/>
            </a:bodyP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endParaRPr lang="ja-JP" altLang="en-US"/>
            </a:p>
          </xdr:txBody>
        </xdr:sp>
        <xdr:sp macro="" textlink="">
          <xdr:nvSpPr>
            <xdr:cNvPr id="17" name="フリーフォーム: 図形 16">
              <a:extLst>
                <a:ext uri="{FF2B5EF4-FFF2-40B4-BE49-F238E27FC236}">
                  <a16:creationId xmlns:a16="http://schemas.microsoft.com/office/drawing/2014/main" id="{7556E150-E064-27DB-F203-842EBDF3FF61}"/>
                </a:ext>
              </a:extLst>
            </xdr:cNvPr>
            <xdr:cNvSpPr/>
          </xdr:nvSpPr>
          <xdr:spPr>
            <a:xfrm rot="5400000">
              <a:off x="4471031" y="2813994"/>
              <a:ext cx="1892487" cy="116402"/>
            </a:xfrm>
            <a:custGeom>
              <a:avLst/>
              <a:gdLst>
                <a:gd name="connsiteX0" fmla="*/ 92869 w 4457700"/>
                <a:gd name="connsiteY0" fmla="*/ 189779 h 271703"/>
                <a:gd name="connsiteX1" fmla="*/ 371475 w 4457700"/>
                <a:gd name="connsiteY1" fmla="*/ 219310 h 271703"/>
                <a:gd name="connsiteX2" fmla="*/ 742950 w 4457700"/>
                <a:gd name="connsiteY2" fmla="*/ 219310 h 271703"/>
                <a:gd name="connsiteX3" fmla="*/ 1114425 w 4457700"/>
                <a:gd name="connsiteY3" fmla="*/ 219310 h 271703"/>
                <a:gd name="connsiteX4" fmla="*/ 1485900 w 4457700"/>
                <a:gd name="connsiteY4" fmla="*/ 219310 h 271703"/>
                <a:gd name="connsiteX5" fmla="*/ 1857375 w 4457700"/>
                <a:gd name="connsiteY5" fmla="*/ 219310 h 271703"/>
                <a:gd name="connsiteX6" fmla="*/ 2228850 w 4457700"/>
                <a:gd name="connsiteY6" fmla="*/ 219310 h 271703"/>
                <a:gd name="connsiteX7" fmla="*/ 2600325 w 4457700"/>
                <a:gd name="connsiteY7" fmla="*/ 219310 h 271703"/>
                <a:gd name="connsiteX8" fmla="*/ 2971800 w 4457700"/>
                <a:gd name="connsiteY8" fmla="*/ 219310 h 271703"/>
                <a:gd name="connsiteX9" fmla="*/ 3343275 w 4457700"/>
                <a:gd name="connsiteY9" fmla="*/ 219310 h 271703"/>
                <a:gd name="connsiteX10" fmla="*/ 3714750 w 4457700"/>
                <a:gd name="connsiteY10" fmla="*/ 219310 h 271703"/>
                <a:gd name="connsiteX11" fmla="*/ 4086225 w 4457700"/>
                <a:gd name="connsiteY11" fmla="*/ 219310 h 271703"/>
                <a:gd name="connsiteX12" fmla="*/ 4457700 w 4457700"/>
                <a:gd name="connsiteY12" fmla="*/ 219310 h 271703"/>
                <a:gd name="connsiteX13" fmla="*/ 4457700 w 4457700"/>
                <a:gd name="connsiteY13" fmla="*/ 241393 h 271703"/>
                <a:gd name="connsiteX14" fmla="*/ 4086225 w 4457700"/>
                <a:gd name="connsiteY14" fmla="*/ 241393 h 271703"/>
                <a:gd name="connsiteX15" fmla="*/ 3714750 w 4457700"/>
                <a:gd name="connsiteY15" fmla="*/ 241393 h 271703"/>
                <a:gd name="connsiteX16" fmla="*/ 3343275 w 4457700"/>
                <a:gd name="connsiteY16" fmla="*/ 241393 h 271703"/>
                <a:gd name="connsiteX17" fmla="*/ 2971800 w 4457700"/>
                <a:gd name="connsiteY17" fmla="*/ 241393 h 271703"/>
                <a:gd name="connsiteX18" fmla="*/ 2600325 w 4457700"/>
                <a:gd name="connsiteY18" fmla="*/ 241393 h 271703"/>
                <a:gd name="connsiteX19" fmla="*/ 2228850 w 4457700"/>
                <a:gd name="connsiteY19" fmla="*/ 241393 h 271703"/>
                <a:gd name="connsiteX20" fmla="*/ 1857375 w 4457700"/>
                <a:gd name="connsiteY20" fmla="*/ 241393 h 271703"/>
                <a:gd name="connsiteX21" fmla="*/ 1485900 w 4457700"/>
                <a:gd name="connsiteY21" fmla="*/ 241393 h 271703"/>
                <a:gd name="connsiteX22" fmla="*/ 1114425 w 4457700"/>
                <a:gd name="connsiteY22" fmla="*/ 241393 h 271703"/>
                <a:gd name="connsiteX23" fmla="*/ 742950 w 4457700"/>
                <a:gd name="connsiteY23" fmla="*/ 241393 h 271703"/>
                <a:gd name="connsiteX24" fmla="*/ 371475 w 4457700"/>
                <a:gd name="connsiteY24" fmla="*/ 241393 h 271703"/>
                <a:gd name="connsiteX25" fmla="*/ 0 w 4457700"/>
                <a:gd name="connsiteY25" fmla="*/ 241393 h 271703"/>
                <a:gd name="connsiteX26" fmla="*/ 0 w 4457700"/>
                <a:gd name="connsiteY26" fmla="*/ 219310 h 271703"/>
                <a:gd name="connsiteX27" fmla="*/ 92869 w 4457700"/>
                <a:gd name="connsiteY27" fmla="*/ 189779 h 271703"/>
                <a:gd name="connsiteX28" fmla="*/ 92869 w 4457700"/>
                <a:gd name="connsiteY28" fmla="*/ 779 h 271703"/>
                <a:gd name="connsiteX29" fmla="*/ 371475 w 4457700"/>
                <a:gd name="connsiteY29" fmla="*/ 30310 h 271703"/>
                <a:gd name="connsiteX30" fmla="*/ 464344 w 4457700"/>
                <a:gd name="connsiteY30" fmla="*/ 779 h 271703"/>
                <a:gd name="connsiteX31" fmla="*/ 742950 w 4457700"/>
                <a:gd name="connsiteY31" fmla="*/ 30310 h 271703"/>
                <a:gd name="connsiteX32" fmla="*/ 835819 w 4457700"/>
                <a:gd name="connsiteY32" fmla="*/ 779 h 271703"/>
                <a:gd name="connsiteX33" fmla="*/ 1114425 w 4457700"/>
                <a:gd name="connsiteY33" fmla="*/ 30310 h 271703"/>
                <a:gd name="connsiteX34" fmla="*/ 1207294 w 4457700"/>
                <a:gd name="connsiteY34" fmla="*/ 779 h 271703"/>
                <a:gd name="connsiteX35" fmla="*/ 1485900 w 4457700"/>
                <a:gd name="connsiteY35" fmla="*/ 30310 h 271703"/>
                <a:gd name="connsiteX36" fmla="*/ 1578769 w 4457700"/>
                <a:gd name="connsiteY36" fmla="*/ 779 h 271703"/>
                <a:gd name="connsiteX37" fmla="*/ 1857375 w 4457700"/>
                <a:gd name="connsiteY37" fmla="*/ 30310 h 271703"/>
                <a:gd name="connsiteX38" fmla="*/ 1950244 w 4457700"/>
                <a:gd name="connsiteY38" fmla="*/ 779 h 271703"/>
                <a:gd name="connsiteX39" fmla="*/ 2228850 w 4457700"/>
                <a:gd name="connsiteY39" fmla="*/ 30310 h 271703"/>
                <a:gd name="connsiteX40" fmla="*/ 2321719 w 4457700"/>
                <a:gd name="connsiteY40" fmla="*/ 779 h 271703"/>
                <a:gd name="connsiteX41" fmla="*/ 2600325 w 4457700"/>
                <a:gd name="connsiteY41" fmla="*/ 30310 h 271703"/>
                <a:gd name="connsiteX42" fmla="*/ 2693194 w 4457700"/>
                <a:gd name="connsiteY42" fmla="*/ 779 h 271703"/>
                <a:gd name="connsiteX43" fmla="*/ 2971800 w 4457700"/>
                <a:gd name="connsiteY43" fmla="*/ 30310 h 271703"/>
                <a:gd name="connsiteX44" fmla="*/ 3064669 w 4457700"/>
                <a:gd name="connsiteY44" fmla="*/ 779 h 271703"/>
                <a:gd name="connsiteX45" fmla="*/ 3343275 w 4457700"/>
                <a:gd name="connsiteY45" fmla="*/ 30310 h 271703"/>
                <a:gd name="connsiteX46" fmla="*/ 3436143 w 4457700"/>
                <a:gd name="connsiteY46" fmla="*/ 779 h 271703"/>
                <a:gd name="connsiteX47" fmla="*/ 3714750 w 4457700"/>
                <a:gd name="connsiteY47" fmla="*/ 30310 h 271703"/>
                <a:gd name="connsiteX48" fmla="*/ 3807618 w 4457700"/>
                <a:gd name="connsiteY48" fmla="*/ 779 h 271703"/>
                <a:gd name="connsiteX49" fmla="*/ 4086225 w 4457700"/>
                <a:gd name="connsiteY49" fmla="*/ 30310 h 271703"/>
                <a:gd name="connsiteX50" fmla="*/ 4179094 w 4457700"/>
                <a:gd name="connsiteY50" fmla="*/ 779 h 271703"/>
                <a:gd name="connsiteX51" fmla="*/ 4457700 w 4457700"/>
                <a:gd name="connsiteY51" fmla="*/ 30310 h 271703"/>
                <a:gd name="connsiteX52" fmla="*/ 4457700 w 4457700"/>
                <a:gd name="connsiteY52" fmla="*/ 52393 h 271703"/>
                <a:gd name="connsiteX53" fmla="*/ 4179094 w 4457700"/>
                <a:gd name="connsiteY53" fmla="*/ 22862 h 271703"/>
                <a:gd name="connsiteX54" fmla="*/ 4086225 w 4457700"/>
                <a:gd name="connsiteY54" fmla="*/ 52393 h 271703"/>
                <a:gd name="connsiteX55" fmla="*/ 3807618 w 4457700"/>
                <a:gd name="connsiteY55" fmla="*/ 22862 h 271703"/>
                <a:gd name="connsiteX56" fmla="*/ 3714750 w 4457700"/>
                <a:gd name="connsiteY56" fmla="*/ 52393 h 271703"/>
                <a:gd name="connsiteX57" fmla="*/ 3436143 w 4457700"/>
                <a:gd name="connsiteY57" fmla="*/ 22862 h 271703"/>
                <a:gd name="connsiteX58" fmla="*/ 3343275 w 4457700"/>
                <a:gd name="connsiteY58" fmla="*/ 52393 h 271703"/>
                <a:gd name="connsiteX59" fmla="*/ 3064669 w 4457700"/>
                <a:gd name="connsiteY59" fmla="*/ 22862 h 271703"/>
                <a:gd name="connsiteX60" fmla="*/ 2971800 w 4457700"/>
                <a:gd name="connsiteY60" fmla="*/ 52393 h 271703"/>
                <a:gd name="connsiteX61" fmla="*/ 2693194 w 4457700"/>
                <a:gd name="connsiteY61" fmla="*/ 22862 h 271703"/>
                <a:gd name="connsiteX62" fmla="*/ 2600325 w 4457700"/>
                <a:gd name="connsiteY62" fmla="*/ 52393 h 271703"/>
                <a:gd name="connsiteX63" fmla="*/ 2321719 w 4457700"/>
                <a:gd name="connsiteY63" fmla="*/ 22862 h 271703"/>
                <a:gd name="connsiteX64" fmla="*/ 2228850 w 4457700"/>
                <a:gd name="connsiteY64" fmla="*/ 52393 h 271703"/>
                <a:gd name="connsiteX65" fmla="*/ 1950244 w 4457700"/>
                <a:gd name="connsiteY65" fmla="*/ 22862 h 271703"/>
                <a:gd name="connsiteX66" fmla="*/ 1857375 w 4457700"/>
                <a:gd name="connsiteY66" fmla="*/ 52393 h 271703"/>
                <a:gd name="connsiteX67" fmla="*/ 1578769 w 4457700"/>
                <a:gd name="connsiteY67" fmla="*/ 22862 h 271703"/>
                <a:gd name="connsiteX68" fmla="*/ 1485900 w 4457700"/>
                <a:gd name="connsiteY68" fmla="*/ 52393 h 271703"/>
                <a:gd name="connsiteX69" fmla="*/ 1207294 w 4457700"/>
                <a:gd name="connsiteY69" fmla="*/ 22862 h 271703"/>
                <a:gd name="connsiteX70" fmla="*/ 1114425 w 4457700"/>
                <a:gd name="connsiteY70" fmla="*/ 52393 h 271703"/>
                <a:gd name="connsiteX71" fmla="*/ 835819 w 4457700"/>
                <a:gd name="connsiteY71" fmla="*/ 22862 h 271703"/>
                <a:gd name="connsiteX72" fmla="*/ 742950 w 4457700"/>
                <a:gd name="connsiteY72" fmla="*/ 52393 h 271703"/>
                <a:gd name="connsiteX73" fmla="*/ 464344 w 4457700"/>
                <a:gd name="connsiteY73" fmla="*/ 22862 h 271703"/>
                <a:gd name="connsiteX74" fmla="*/ 371475 w 4457700"/>
                <a:gd name="connsiteY74" fmla="*/ 52393 h 271703"/>
                <a:gd name="connsiteX75" fmla="*/ 92869 w 4457700"/>
                <a:gd name="connsiteY75" fmla="*/ 22862 h 271703"/>
                <a:gd name="connsiteX76" fmla="*/ 0 w 4457700"/>
                <a:gd name="connsiteY76" fmla="*/ 52393 h 271703"/>
                <a:gd name="connsiteX77" fmla="*/ 0 w 4457700"/>
                <a:gd name="connsiteY77" fmla="*/ 30310 h 271703"/>
                <a:gd name="connsiteX78" fmla="*/ 92869 w 4457700"/>
                <a:gd name="connsiteY78" fmla="*/ 779 h 27170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 ang="0">
                  <a:pos x="connsiteX58" y="connsiteY58"/>
                </a:cxn>
                <a:cxn ang="0">
                  <a:pos x="connsiteX59" y="connsiteY59"/>
                </a:cxn>
                <a:cxn ang="0">
                  <a:pos x="connsiteX60" y="connsiteY60"/>
                </a:cxn>
                <a:cxn ang="0">
                  <a:pos x="connsiteX61" y="connsiteY61"/>
                </a:cxn>
                <a:cxn ang="0">
                  <a:pos x="connsiteX62" y="connsiteY62"/>
                </a:cxn>
                <a:cxn ang="0">
                  <a:pos x="connsiteX63" y="connsiteY63"/>
                </a:cxn>
                <a:cxn ang="0">
                  <a:pos x="connsiteX64" y="connsiteY64"/>
                </a:cxn>
                <a:cxn ang="0">
                  <a:pos x="connsiteX65" y="connsiteY65"/>
                </a:cxn>
                <a:cxn ang="0">
                  <a:pos x="connsiteX66" y="connsiteY66"/>
                </a:cxn>
                <a:cxn ang="0">
                  <a:pos x="connsiteX67" y="connsiteY67"/>
                </a:cxn>
                <a:cxn ang="0">
                  <a:pos x="connsiteX68" y="connsiteY68"/>
                </a:cxn>
                <a:cxn ang="0">
                  <a:pos x="connsiteX69" y="connsiteY69"/>
                </a:cxn>
                <a:cxn ang="0">
                  <a:pos x="connsiteX70" y="connsiteY70"/>
                </a:cxn>
                <a:cxn ang="0">
                  <a:pos x="connsiteX71" y="connsiteY71"/>
                </a:cxn>
                <a:cxn ang="0">
                  <a:pos x="connsiteX72" y="connsiteY72"/>
                </a:cxn>
                <a:cxn ang="0">
                  <a:pos x="connsiteX73" y="connsiteY73"/>
                </a:cxn>
                <a:cxn ang="0">
                  <a:pos x="connsiteX74" y="connsiteY74"/>
                </a:cxn>
                <a:cxn ang="0">
                  <a:pos x="connsiteX75" y="connsiteY75"/>
                </a:cxn>
                <a:cxn ang="0">
                  <a:pos x="connsiteX76" y="connsiteY76"/>
                </a:cxn>
                <a:cxn ang="0">
                  <a:pos x="connsiteX77" y="connsiteY77"/>
                </a:cxn>
                <a:cxn ang="0">
                  <a:pos x="connsiteX78" y="connsiteY78"/>
                </a:cxn>
              </a:cxnLst>
              <a:rect l="l" t="t" r="r" b="b"/>
              <a:pathLst>
                <a:path w="4457700" h="271703">
                  <a:moveTo>
                    <a:pt x="92869" y="189779"/>
                  </a:moveTo>
                  <a:cubicBezTo>
                    <a:pt x="185738" y="199623"/>
                    <a:pt x="278606" y="298060"/>
                    <a:pt x="371475" y="219310"/>
                  </a:cubicBezTo>
                  <a:cubicBezTo>
                    <a:pt x="495301" y="114310"/>
                    <a:pt x="619125" y="324310"/>
                    <a:pt x="742950" y="219310"/>
                  </a:cubicBezTo>
                  <a:cubicBezTo>
                    <a:pt x="866775" y="114310"/>
                    <a:pt x="990600" y="324310"/>
                    <a:pt x="1114425" y="219310"/>
                  </a:cubicBezTo>
                  <a:cubicBezTo>
                    <a:pt x="1238250" y="114310"/>
                    <a:pt x="1362075" y="324310"/>
                    <a:pt x="1485900" y="219310"/>
                  </a:cubicBezTo>
                  <a:cubicBezTo>
                    <a:pt x="1609725" y="114310"/>
                    <a:pt x="1733550" y="324310"/>
                    <a:pt x="1857375" y="219310"/>
                  </a:cubicBezTo>
                  <a:cubicBezTo>
                    <a:pt x="1981200" y="114310"/>
                    <a:pt x="2105025" y="324310"/>
                    <a:pt x="2228850" y="219310"/>
                  </a:cubicBezTo>
                  <a:cubicBezTo>
                    <a:pt x="2352675" y="114310"/>
                    <a:pt x="2476500" y="324310"/>
                    <a:pt x="2600325" y="219310"/>
                  </a:cubicBezTo>
                  <a:cubicBezTo>
                    <a:pt x="2724150" y="114310"/>
                    <a:pt x="2847975" y="324310"/>
                    <a:pt x="2971800" y="219310"/>
                  </a:cubicBezTo>
                  <a:cubicBezTo>
                    <a:pt x="3095625" y="114310"/>
                    <a:pt x="3219450" y="324310"/>
                    <a:pt x="3343275" y="219310"/>
                  </a:cubicBezTo>
                  <a:cubicBezTo>
                    <a:pt x="3467100" y="114310"/>
                    <a:pt x="3590925" y="324310"/>
                    <a:pt x="3714750" y="219310"/>
                  </a:cubicBezTo>
                  <a:cubicBezTo>
                    <a:pt x="3838575" y="114310"/>
                    <a:pt x="3962400" y="324310"/>
                    <a:pt x="4086225" y="219310"/>
                  </a:cubicBezTo>
                  <a:cubicBezTo>
                    <a:pt x="4210050" y="114310"/>
                    <a:pt x="4333875" y="324310"/>
                    <a:pt x="4457700" y="219310"/>
                  </a:cubicBezTo>
                  <a:lnTo>
                    <a:pt x="4457700" y="241393"/>
                  </a:lnTo>
                  <a:cubicBezTo>
                    <a:pt x="4333875" y="346393"/>
                    <a:pt x="4210050" y="136393"/>
                    <a:pt x="4086225" y="241393"/>
                  </a:cubicBezTo>
                  <a:cubicBezTo>
                    <a:pt x="3962400" y="346393"/>
                    <a:pt x="3838575" y="136393"/>
                    <a:pt x="3714750" y="241393"/>
                  </a:cubicBezTo>
                  <a:cubicBezTo>
                    <a:pt x="3590925" y="346393"/>
                    <a:pt x="3467100" y="136393"/>
                    <a:pt x="3343275" y="241393"/>
                  </a:cubicBezTo>
                  <a:cubicBezTo>
                    <a:pt x="3219450" y="346393"/>
                    <a:pt x="3095625" y="136393"/>
                    <a:pt x="2971800" y="241393"/>
                  </a:cubicBezTo>
                  <a:cubicBezTo>
                    <a:pt x="2847975" y="346393"/>
                    <a:pt x="2724150" y="136393"/>
                    <a:pt x="2600325" y="241393"/>
                  </a:cubicBezTo>
                  <a:cubicBezTo>
                    <a:pt x="2476500" y="346393"/>
                    <a:pt x="2352675" y="136393"/>
                    <a:pt x="2228850" y="241393"/>
                  </a:cubicBezTo>
                  <a:cubicBezTo>
                    <a:pt x="2105025" y="346393"/>
                    <a:pt x="1981200" y="136393"/>
                    <a:pt x="1857375" y="241393"/>
                  </a:cubicBezTo>
                  <a:cubicBezTo>
                    <a:pt x="1733550" y="346393"/>
                    <a:pt x="1609725" y="136393"/>
                    <a:pt x="1485900" y="241393"/>
                  </a:cubicBezTo>
                  <a:cubicBezTo>
                    <a:pt x="1362075" y="346393"/>
                    <a:pt x="1238250" y="136393"/>
                    <a:pt x="1114425" y="241393"/>
                  </a:cubicBezTo>
                  <a:cubicBezTo>
                    <a:pt x="990600" y="346393"/>
                    <a:pt x="866775" y="136393"/>
                    <a:pt x="742950" y="241393"/>
                  </a:cubicBezTo>
                  <a:cubicBezTo>
                    <a:pt x="619125" y="346393"/>
                    <a:pt x="495301" y="136393"/>
                    <a:pt x="371475" y="241393"/>
                  </a:cubicBezTo>
                  <a:cubicBezTo>
                    <a:pt x="247650" y="346393"/>
                    <a:pt x="123825" y="136393"/>
                    <a:pt x="0" y="241393"/>
                  </a:cubicBezTo>
                  <a:lnTo>
                    <a:pt x="0" y="219310"/>
                  </a:lnTo>
                  <a:cubicBezTo>
                    <a:pt x="30956" y="193060"/>
                    <a:pt x="61913" y="186498"/>
                    <a:pt x="92869" y="189779"/>
                  </a:cubicBezTo>
                  <a:close/>
                  <a:moveTo>
                    <a:pt x="92869" y="779"/>
                  </a:moveTo>
                  <a:cubicBezTo>
                    <a:pt x="185737" y="10623"/>
                    <a:pt x="278606" y="109060"/>
                    <a:pt x="371475" y="30310"/>
                  </a:cubicBezTo>
                  <a:cubicBezTo>
                    <a:pt x="402431" y="4060"/>
                    <a:pt x="433388" y="-2503"/>
                    <a:pt x="464344" y="779"/>
                  </a:cubicBezTo>
                  <a:cubicBezTo>
                    <a:pt x="557213" y="10623"/>
                    <a:pt x="650082" y="109060"/>
                    <a:pt x="742950" y="30310"/>
                  </a:cubicBezTo>
                  <a:cubicBezTo>
                    <a:pt x="773906" y="4060"/>
                    <a:pt x="804863" y="-2503"/>
                    <a:pt x="835819" y="779"/>
                  </a:cubicBezTo>
                  <a:cubicBezTo>
                    <a:pt x="928688" y="10623"/>
                    <a:pt x="1021556" y="109060"/>
                    <a:pt x="1114425" y="30310"/>
                  </a:cubicBezTo>
                  <a:cubicBezTo>
                    <a:pt x="1145381" y="4060"/>
                    <a:pt x="1176337" y="-2503"/>
                    <a:pt x="1207294" y="779"/>
                  </a:cubicBezTo>
                  <a:cubicBezTo>
                    <a:pt x="1300162" y="10623"/>
                    <a:pt x="1393031" y="109060"/>
                    <a:pt x="1485900" y="30310"/>
                  </a:cubicBezTo>
                  <a:cubicBezTo>
                    <a:pt x="1516856" y="4060"/>
                    <a:pt x="1547812" y="-2503"/>
                    <a:pt x="1578769" y="779"/>
                  </a:cubicBezTo>
                  <a:cubicBezTo>
                    <a:pt x="1671637" y="10623"/>
                    <a:pt x="1764506" y="109060"/>
                    <a:pt x="1857375" y="30310"/>
                  </a:cubicBezTo>
                  <a:cubicBezTo>
                    <a:pt x="1888331" y="4060"/>
                    <a:pt x="1919287" y="-2503"/>
                    <a:pt x="1950244" y="779"/>
                  </a:cubicBezTo>
                  <a:cubicBezTo>
                    <a:pt x="2043112" y="10623"/>
                    <a:pt x="2135981" y="109060"/>
                    <a:pt x="2228850" y="30310"/>
                  </a:cubicBezTo>
                  <a:cubicBezTo>
                    <a:pt x="2259806" y="4060"/>
                    <a:pt x="2290762" y="-2503"/>
                    <a:pt x="2321719" y="779"/>
                  </a:cubicBezTo>
                  <a:cubicBezTo>
                    <a:pt x="2414587" y="10623"/>
                    <a:pt x="2507456" y="109060"/>
                    <a:pt x="2600325" y="30310"/>
                  </a:cubicBezTo>
                  <a:cubicBezTo>
                    <a:pt x="2631281" y="4060"/>
                    <a:pt x="2662237" y="-2503"/>
                    <a:pt x="2693194" y="779"/>
                  </a:cubicBezTo>
                  <a:cubicBezTo>
                    <a:pt x="2786062" y="10623"/>
                    <a:pt x="2878931" y="109060"/>
                    <a:pt x="2971800" y="30310"/>
                  </a:cubicBezTo>
                  <a:cubicBezTo>
                    <a:pt x="3002756" y="4060"/>
                    <a:pt x="3033712" y="-2503"/>
                    <a:pt x="3064669" y="779"/>
                  </a:cubicBezTo>
                  <a:cubicBezTo>
                    <a:pt x="3157537" y="10623"/>
                    <a:pt x="3250406" y="109060"/>
                    <a:pt x="3343275" y="30310"/>
                  </a:cubicBezTo>
                  <a:cubicBezTo>
                    <a:pt x="3374231" y="4060"/>
                    <a:pt x="3405187" y="-2503"/>
                    <a:pt x="3436143" y="779"/>
                  </a:cubicBezTo>
                  <a:cubicBezTo>
                    <a:pt x="3529012" y="10623"/>
                    <a:pt x="3621881" y="109060"/>
                    <a:pt x="3714750" y="30310"/>
                  </a:cubicBezTo>
                  <a:cubicBezTo>
                    <a:pt x="3745706" y="4060"/>
                    <a:pt x="3776662" y="-2503"/>
                    <a:pt x="3807618" y="779"/>
                  </a:cubicBezTo>
                  <a:cubicBezTo>
                    <a:pt x="3900487" y="10623"/>
                    <a:pt x="3993356" y="109060"/>
                    <a:pt x="4086225" y="30310"/>
                  </a:cubicBezTo>
                  <a:cubicBezTo>
                    <a:pt x="4117182" y="4060"/>
                    <a:pt x="4148138" y="-2503"/>
                    <a:pt x="4179094" y="779"/>
                  </a:cubicBezTo>
                  <a:cubicBezTo>
                    <a:pt x="4271963" y="10623"/>
                    <a:pt x="4364832" y="109060"/>
                    <a:pt x="4457700" y="30310"/>
                  </a:cubicBezTo>
                  <a:lnTo>
                    <a:pt x="4457700" y="52393"/>
                  </a:lnTo>
                  <a:cubicBezTo>
                    <a:pt x="4364832" y="131143"/>
                    <a:pt x="4271963" y="32706"/>
                    <a:pt x="4179094" y="22862"/>
                  </a:cubicBezTo>
                  <a:cubicBezTo>
                    <a:pt x="4148138" y="19580"/>
                    <a:pt x="4117182" y="26143"/>
                    <a:pt x="4086225" y="52393"/>
                  </a:cubicBezTo>
                  <a:cubicBezTo>
                    <a:pt x="3993356" y="131143"/>
                    <a:pt x="3900487" y="32706"/>
                    <a:pt x="3807618" y="22862"/>
                  </a:cubicBezTo>
                  <a:cubicBezTo>
                    <a:pt x="3776662" y="19580"/>
                    <a:pt x="3745706" y="26143"/>
                    <a:pt x="3714750" y="52393"/>
                  </a:cubicBezTo>
                  <a:cubicBezTo>
                    <a:pt x="3621881" y="131143"/>
                    <a:pt x="3529012" y="32706"/>
                    <a:pt x="3436143" y="22862"/>
                  </a:cubicBezTo>
                  <a:cubicBezTo>
                    <a:pt x="3405187" y="19580"/>
                    <a:pt x="3374231" y="26143"/>
                    <a:pt x="3343275" y="52393"/>
                  </a:cubicBezTo>
                  <a:cubicBezTo>
                    <a:pt x="3250406" y="131143"/>
                    <a:pt x="3157537" y="32706"/>
                    <a:pt x="3064669" y="22862"/>
                  </a:cubicBezTo>
                  <a:cubicBezTo>
                    <a:pt x="3033712" y="19580"/>
                    <a:pt x="3002756" y="26143"/>
                    <a:pt x="2971800" y="52393"/>
                  </a:cubicBezTo>
                  <a:cubicBezTo>
                    <a:pt x="2878931" y="131143"/>
                    <a:pt x="2786062" y="32706"/>
                    <a:pt x="2693194" y="22862"/>
                  </a:cubicBezTo>
                  <a:cubicBezTo>
                    <a:pt x="2662237" y="19580"/>
                    <a:pt x="2631281" y="26143"/>
                    <a:pt x="2600325" y="52393"/>
                  </a:cubicBezTo>
                  <a:cubicBezTo>
                    <a:pt x="2507456" y="131143"/>
                    <a:pt x="2414587" y="32706"/>
                    <a:pt x="2321719" y="22862"/>
                  </a:cubicBezTo>
                  <a:cubicBezTo>
                    <a:pt x="2290762" y="19580"/>
                    <a:pt x="2259806" y="26143"/>
                    <a:pt x="2228850" y="52393"/>
                  </a:cubicBezTo>
                  <a:cubicBezTo>
                    <a:pt x="2135981" y="131143"/>
                    <a:pt x="2043112" y="32706"/>
                    <a:pt x="1950244" y="22862"/>
                  </a:cubicBezTo>
                  <a:cubicBezTo>
                    <a:pt x="1919287" y="19580"/>
                    <a:pt x="1888331" y="26143"/>
                    <a:pt x="1857375" y="52393"/>
                  </a:cubicBezTo>
                  <a:cubicBezTo>
                    <a:pt x="1764506" y="131143"/>
                    <a:pt x="1671637" y="32706"/>
                    <a:pt x="1578769" y="22862"/>
                  </a:cubicBezTo>
                  <a:cubicBezTo>
                    <a:pt x="1547812" y="19580"/>
                    <a:pt x="1516856" y="26143"/>
                    <a:pt x="1485900" y="52393"/>
                  </a:cubicBezTo>
                  <a:cubicBezTo>
                    <a:pt x="1393031" y="131143"/>
                    <a:pt x="1300162" y="32706"/>
                    <a:pt x="1207294" y="22862"/>
                  </a:cubicBezTo>
                  <a:cubicBezTo>
                    <a:pt x="1176337" y="19580"/>
                    <a:pt x="1145381" y="26143"/>
                    <a:pt x="1114425" y="52393"/>
                  </a:cubicBezTo>
                  <a:cubicBezTo>
                    <a:pt x="1021556" y="131143"/>
                    <a:pt x="928688" y="32706"/>
                    <a:pt x="835819" y="22862"/>
                  </a:cubicBezTo>
                  <a:cubicBezTo>
                    <a:pt x="804863" y="19580"/>
                    <a:pt x="773906" y="26143"/>
                    <a:pt x="742950" y="52393"/>
                  </a:cubicBezTo>
                  <a:cubicBezTo>
                    <a:pt x="650082" y="131143"/>
                    <a:pt x="557213" y="32706"/>
                    <a:pt x="464344" y="22862"/>
                  </a:cubicBezTo>
                  <a:cubicBezTo>
                    <a:pt x="433388" y="19580"/>
                    <a:pt x="402431" y="26143"/>
                    <a:pt x="371475" y="52393"/>
                  </a:cubicBezTo>
                  <a:cubicBezTo>
                    <a:pt x="278606" y="131143"/>
                    <a:pt x="185737" y="32706"/>
                    <a:pt x="92869" y="22862"/>
                  </a:cubicBezTo>
                  <a:cubicBezTo>
                    <a:pt x="61913" y="19580"/>
                    <a:pt x="30957" y="26143"/>
                    <a:pt x="0" y="52393"/>
                  </a:cubicBezTo>
                  <a:lnTo>
                    <a:pt x="0" y="30310"/>
                  </a:lnTo>
                  <a:cubicBezTo>
                    <a:pt x="30957" y="4060"/>
                    <a:pt x="61913" y="-2503"/>
                    <a:pt x="92869" y="779"/>
                  </a:cubicBezTo>
                  <a:close/>
                </a:path>
              </a:pathLst>
            </a:custGeom>
            <a:solidFill>
              <a:schemeClr val="tx1">
                <a:lumMod val="75000"/>
                <a:lumOff val="25000"/>
              </a:schemeClr>
            </a:solidFill>
            <a:ln w="3175">
              <a:solidFill>
                <a:schemeClr val="tx1">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noAutofit/>
            </a:bodyP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endParaRPr lang="ja-JP" altLang="en-US"/>
            </a:p>
          </xdr:txBody>
        </xdr:sp>
        <xdr:sp macro="" textlink="">
          <xdr:nvSpPr>
            <xdr:cNvPr id="18" name="フリーフォーム: 図形 17">
              <a:extLst>
                <a:ext uri="{FF2B5EF4-FFF2-40B4-BE49-F238E27FC236}">
                  <a16:creationId xmlns:a16="http://schemas.microsoft.com/office/drawing/2014/main" id="{09685CB1-C310-0D7E-D285-5A6C293B900A}"/>
                </a:ext>
              </a:extLst>
            </xdr:cNvPr>
            <xdr:cNvSpPr/>
          </xdr:nvSpPr>
          <xdr:spPr>
            <a:xfrm rot="5400000">
              <a:off x="4464847" y="4395045"/>
              <a:ext cx="1892487" cy="106941"/>
            </a:xfrm>
            <a:custGeom>
              <a:avLst/>
              <a:gdLst>
                <a:gd name="connsiteX0" fmla="*/ 3807618 w 4457700"/>
                <a:gd name="connsiteY0" fmla="*/ 780 h 249621"/>
                <a:gd name="connsiteX1" fmla="*/ 4086225 w 4457700"/>
                <a:gd name="connsiteY1" fmla="*/ 30311 h 249621"/>
                <a:gd name="connsiteX2" fmla="*/ 4179094 w 4457700"/>
                <a:gd name="connsiteY2" fmla="*/ 780 h 249621"/>
                <a:gd name="connsiteX3" fmla="*/ 4457700 w 4457700"/>
                <a:gd name="connsiteY3" fmla="*/ 30311 h 249621"/>
                <a:gd name="connsiteX4" fmla="*/ 4457700 w 4457700"/>
                <a:gd name="connsiteY4" fmla="*/ 219311 h 249621"/>
                <a:gd name="connsiteX5" fmla="*/ 4086225 w 4457700"/>
                <a:gd name="connsiteY5" fmla="*/ 219311 h 249621"/>
                <a:gd name="connsiteX6" fmla="*/ 3714750 w 4457700"/>
                <a:gd name="connsiteY6" fmla="*/ 219311 h 249621"/>
                <a:gd name="connsiteX7" fmla="*/ 3343275 w 4457700"/>
                <a:gd name="connsiteY7" fmla="*/ 219311 h 249621"/>
                <a:gd name="connsiteX8" fmla="*/ 2971800 w 4457700"/>
                <a:gd name="connsiteY8" fmla="*/ 219311 h 249621"/>
                <a:gd name="connsiteX9" fmla="*/ 2600325 w 4457700"/>
                <a:gd name="connsiteY9" fmla="*/ 219311 h 249621"/>
                <a:gd name="connsiteX10" fmla="*/ 2228850 w 4457700"/>
                <a:gd name="connsiteY10" fmla="*/ 219311 h 249621"/>
                <a:gd name="connsiteX11" fmla="*/ 1857375 w 4457700"/>
                <a:gd name="connsiteY11" fmla="*/ 219311 h 249621"/>
                <a:gd name="connsiteX12" fmla="*/ 1485900 w 4457700"/>
                <a:gd name="connsiteY12" fmla="*/ 219311 h 249621"/>
                <a:gd name="connsiteX13" fmla="*/ 1114425 w 4457700"/>
                <a:gd name="connsiteY13" fmla="*/ 219311 h 249621"/>
                <a:gd name="connsiteX14" fmla="*/ 742950 w 4457700"/>
                <a:gd name="connsiteY14" fmla="*/ 219311 h 249621"/>
                <a:gd name="connsiteX15" fmla="*/ 371475 w 4457700"/>
                <a:gd name="connsiteY15" fmla="*/ 219311 h 249621"/>
                <a:gd name="connsiteX16" fmla="*/ 0 w 4457700"/>
                <a:gd name="connsiteY16" fmla="*/ 219311 h 249621"/>
                <a:gd name="connsiteX17" fmla="*/ 0 w 4457700"/>
                <a:gd name="connsiteY17" fmla="*/ 30311 h 249621"/>
                <a:gd name="connsiteX18" fmla="*/ 92869 w 4457700"/>
                <a:gd name="connsiteY18" fmla="*/ 780 h 249621"/>
                <a:gd name="connsiteX19" fmla="*/ 371475 w 4457700"/>
                <a:gd name="connsiteY19" fmla="*/ 30311 h 249621"/>
                <a:gd name="connsiteX20" fmla="*/ 464344 w 4457700"/>
                <a:gd name="connsiteY20" fmla="*/ 780 h 249621"/>
                <a:gd name="connsiteX21" fmla="*/ 742950 w 4457700"/>
                <a:gd name="connsiteY21" fmla="*/ 30311 h 249621"/>
                <a:gd name="connsiteX22" fmla="*/ 835819 w 4457700"/>
                <a:gd name="connsiteY22" fmla="*/ 780 h 249621"/>
                <a:gd name="connsiteX23" fmla="*/ 1114425 w 4457700"/>
                <a:gd name="connsiteY23" fmla="*/ 30311 h 249621"/>
                <a:gd name="connsiteX24" fmla="*/ 1207294 w 4457700"/>
                <a:gd name="connsiteY24" fmla="*/ 780 h 249621"/>
                <a:gd name="connsiteX25" fmla="*/ 1485900 w 4457700"/>
                <a:gd name="connsiteY25" fmla="*/ 30311 h 249621"/>
                <a:gd name="connsiteX26" fmla="*/ 1578769 w 4457700"/>
                <a:gd name="connsiteY26" fmla="*/ 780 h 249621"/>
                <a:gd name="connsiteX27" fmla="*/ 1857375 w 4457700"/>
                <a:gd name="connsiteY27" fmla="*/ 30311 h 249621"/>
                <a:gd name="connsiteX28" fmla="*/ 1950244 w 4457700"/>
                <a:gd name="connsiteY28" fmla="*/ 780 h 249621"/>
                <a:gd name="connsiteX29" fmla="*/ 2228850 w 4457700"/>
                <a:gd name="connsiteY29" fmla="*/ 30311 h 249621"/>
                <a:gd name="connsiteX30" fmla="*/ 2321719 w 4457700"/>
                <a:gd name="connsiteY30" fmla="*/ 780 h 249621"/>
                <a:gd name="connsiteX31" fmla="*/ 2600325 w 4457700"/>
                <a:gd name="connsiteY31" fmla="*/ 30311 h 249621"/>
                <a:gd name="connsiteX32" fmla="*/ 2693194 w 4457700"/>
                <a:gd name="connsiteY32" fmla="*/ 780 h 249621"/>
                <a:gd name="connsiteX33" fmla="*/ 2971800 w 4457700"/>
                <a:gd name="connsiteY33" fmla="*/ 30311 h 249621"/>
                <a:gd name="connsiteX34" fmla="*/ 3064669 w 4457700"/>
                <a:gd name="connsiteY34" fmla="*/ 780 h 249621"/>
                <a:gd name="connsiteX35" fmla="*/ 3343275 w 4457700"/>
                <a:gd name="connsiteY35" fmla="*/ 30311 h 249621"/>
                <a:gd name="connsiteX36" fmla="*/ 3436143 w 4457700"/>
                <a:gd name="connsiteY36" fmla="*/ 780 h 249621"/>
                <a:gd name="connsiteX37" fmla="*/ 3714750 w 4457700"/>
                <a:gd name="connsiteY37" fmla="*/ 30311 h 249621"/>
                <a:gd name="connsiteX38" fmla="*/ 3807618 w 4457700"/>
                <a:gd name="connsiteY38" fmla="*/ 780 h 24962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Lst>
              <a:rect l="l" t="t" r="r" b="b"/>
              <a:pathLst>
                <a:path w="4457700" h="249621">
                  <a:moveTo>
                    <a:pt x="3807618" y="780"/>
                  </a:moveTo>
                  <a:cubicBezTo>
                    <a:pt x="3900487" y="10624"/>
                    <a:pt x="3993356" y="109061"/>
                    <a:pt x="4086225" y="30311"/>
                  </a:cubicBezTo>
                  <a:cubicBezTo>
                    <a:pt x="4117182" y="4061"/>
                    <a:pt x="4148138" y="-2502"/>
                    <a:pt x="4179094" y="780"/>
                  </a:cubicBezTo>
                  <a:cubicBezTo>
                    <a:pt x="4271963" y="10624"/>
                    <a:pt x="4364832" y="109061"/>
                    <a:pt x="4457700" y="30311"/>
                  </a:cubicBezTo>
                  <a:lnTo>
                    <a:pt x="4457700" y="219311"/>
                  </a:lnTo>
                  <a:cubicBezTo>
                    <a:pt x="4333875" y="324311"/>
                    <a:pt x="4210050" y="114311"/>
                    <a:pt x="4086225" y="219311"/>
                  </a:cubicBezTo>
                  <a:cubicBezTo>
                    <a:pt x="3962400" y="324311"/>
                    <a:pt x="3838575" y="114311"/>
                    <a:pt x="3714750" y="219311"/>
                  </a:cubicBezTo>
                  <a:cubicBezTo>
                    <a:pt x="3590925" y="324311"/>
                    <a:pt x="3467100" y="114311"/>
                    <a:pt x="3343275" y="219311"/>
                  </a:cubicBezTo>
                  <a:cubicBezTo>
                    <a:pt x="3219450" y="324311"/>
                    <a:pt x="3095625" y="114311"/>
                    <a:pt x="2971800" y="219311"/>
                  </a:cubicBezTo>
                  <a:cubicBezTo>
                    <a:pt x="2847975" y="324311"/>
                    <a:pt x="2724150" y="114311"/>
                    <a:pt x="2600325" y="219311"/>
                  </a:cubicBezTo>
                  <a:cubicBezTo>
                    <a:pt x="2476500" y="324311"/>
                    <a:pt x="2352675" y="114311"/>
                    <a:pt x="2228850" y="219311"/>
                  </a:cubicBezTo>
                  <a:cubicBezTo>
                    <a:pt x="2105025" y="324311"/>
                    <a:pt x="1981200" y="114311"/>
                    <a:pt x="1857375" y="219311"/>
                  </a:cubicBezTo>
                  <a:cubicBezTo>
                    <a:pt x="1733550" y="324311"/>
                    <a:pt x="1609725" y="114311"/>
                    <a:pt x="1485900" y="219311"/>
                  </a:cubicBezTo>
                  <a:cubicBezTo>
                    <a:pt x="1362075" y="324311"/>
                    <a:pt x="1238250" y="114311"/>
                    <a:pt x="1114425" y="219311"/>
                  </a:cubicBezTo>
                  <a:cubicBezTo>
                    <a:pt x="990600" y="324311"/>
                    <a:pt x="866775" y="114311"/>
                    <a:pt x="742950" y="219311"/>
                  </a:cubicBezTo>
                  <a:cubicBezTo>
                    <a:pt x="619125" y="324311"/>
                    <a:pt x="495301" y="114311"/>
                    <a:pt x="371475" y="219311"/>
                  </a:cubicBezTo>
                  <a:cubicBezTo>
                    <a:pt x="247650" y="324311"/>
                    <a:pt x="123825" y="114311"/>
                    <a:pt x="0" y="219311"/>
                  </a:cubicBezTo>
                  <a:lnTo>
                    <a:pt x="0" y="30311"/>
                  </a:lnTo>
                  <a:cubicBezTo>
                    <a:pt x="30957" y="4061"/>
                    <a:pt x="61913" y="-2502"/>
                    <a:pt x="92869" y="780"/>
                  </a:cubicBezTo>
                  <a:cubicBezTo>
                    <a:pt x="185737" y="10624"/>
                    <a:pt x="278606" y="109061"/>
                    <a:pt x="371475" y="30311"/>
                  </a:cubicBezTo>
                  <a:cubicBezTo>
                    <a:pt x="402431" y="4061"/>
                    <a:pt x="433388" y="-2502"/>
                    <a:pt x="464344" y="780"/>
                  </a:cubicBezTo>
                  <a:cubicBezTo>
                    <a:pt x="557213" y="10624"/>
                    <a:pt x="650082" y="109061"/>
                    <a:pt x="742950" y="30311"/>
                  </a:cubicBezTo>
                  <a:cubicBezTo>
                    <a:pt x="773906" y="4061"/>
                    <a:pt x="804863" y="-2502"/>
                    <a:pt x="835819" y="780"/>
                  </a:cubicBezTo>
                  <a:cubicBezTo>
                    <a:pt x="928688" y="10624"/>
                    <a:pt x="1021556" y="109061"/>
                    <a:pt x="1114425" y="30311"/>
                  </a:cubicBezTo>
                  <a:cubicBezTo>
                    <a:pt x="1145381" y="4061"/>
                    <a:pt x="1176337" y="-2502"/>
                    <a:pt x="1207294" y="780"/>
                  </a:cubicBezTo>
                  <a:cubicBezTo>
                    <a:pt x="1300162" y="10624"/>
                    <a:pt x="1393031" y="109061"/>
                    <a:pt x="1485900" y="30311"/>
                  </a:cubicBezTo>
                  <a:cubicBezTo>
                    <a:pt x="1516856" y="4061"/>
                    <a:pt x="1547812" y="-2502"/>
                    <a:pt x="1578769" y="780"/>
                  </a:cubicBezTo>
                  <a:cubicBezTo>
                    <a:pt x="1671637" y="10624"/>
                    <a:pt x="1764506" y="109061"/>
                    <a:pt x="1857375" y="30311"/>
                  </a:cubicBezTo>
                  <a:cubicBezTo>
                    <a:pt x="1888331" y="4061"/>
                    <a:pt x="1919287" y="-2502"/>
                    <a:pt x="1950244" y="780"/>
                  </a:cubicBezTo>
                  <a:cubicBezTo>
                    <a:pt x="2043112" y="10624"/>
                    <a:pt x="2135981" y="109061"/>
                    <a:pt x="2228850" y="30311"/>
                  </a:cubicBezTo>
                  <a:cubicBezTo>
                    <a:pt x="2259806" y="4061"/>
                    <a:pt x="2290762" y="-2502"/>
                    <a:pt x="2321719" y="780"/>
                  </a:cubicBezTo>
                  <a:cubicBezTo>
                    <a:pt x="2414587" y="10624"/>
                    <a:pt x="2507456" y="109061"/>
                    <a:pt x="2600325" y="30311"/>
                  </a:cubicBezTo>
                  <a:cubicBezTo>
                    <a:pt x="2631281" y="4061"/>
                    <a:pt x="2662237" y="-2502"/>
                    <a:pt x="2693194" y="780"/>
                  </a:cubicBezTo>
                  <a:cubicBezTo>
                    <a:pt x="2786062" y="10624"/>
                    <a:pt x="2878931" y="109061"/>
                    <a:pt x="2971800" y="30311"/>
                  </a:cubicBezTo>
                  <a:cubicBezTo>
                    <a:pt x="3002756" y="4061"/>
                    <a:pt x="3033712" y="-2502"/>
                    <a:pt x="3064669" y="780"/>
                  </a:cubicBezTo>
                  <a:cubicBezTo>
                    <a:pt x="3157537" y="10624"/>
                    <a:pt x="3250406" y="109061"/>
                    <a:pt x="3343275" y="30311"/>
                  </a:cubicBezTo>
                  <a:cubicBezTo>
                    <a:pt x="3374231" y="4061"/>
                    <a:pt x="3405187" y="-2502"/>
                    <a:pt x="3436143" y="780"/>
                  </a:cubicBezTo>
                  <a:cubicBezTo>
                    <a:pt x="3529012" y="10624"/>
                    <a:pt x="3621881" y="109061"/>
                    <a:pt x="3714750" y="30311"/>
                  </a:cubicBezTo>
                  <a:cubicBezTo>
                    <a:pt x="3745706" y="4061"/>
                    <a:pt x="3776662" y="-2502"/>
                    <a:pt x="3807618" y="780"/>
                  </a:cubicBezTo>
                  <a:close/>
                </a:path>
              </a:pathLst>
            </a:cu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noAutofit/>
            </a:bodyP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endParaRPr lang="ja-JP" altLang="en-US"/>
            </a:p>
          </xdr:txBody>
        </xdr:sp>
        <xdr:sp macro="" textlink="">
          <xdr:nvSpPr>
            <xdr:cNvPr id="19" name="フリーフォーム: 図形 18">
              <a:extLst>
                <a:ext uri="{FF2B5EF4-FFF2-40B4-BE49-F238E27FC236}">
                  <a16:creationId xmlns:a16="http://schemas.microsoft.com/office/drawing/2014/main" id="{343344E5-F8B6-3A75-600F-0F6BD47B8E5A}"/>
                </a:ext>
              </a:extLst>
            </xdr:cNvPr>
            <xdr:cNvSpPr/>
          </xdr:nvSpPr>
          <xdr:spPr>
            <a:xfrm rot="5400000">
              <a:off x="4471031" y="4390315"/>
              <a:ext cx="1892487" cy="116402"/>
            </a:xfrm>
            <a:custGeom>
              <a:avLst/>
              <a:gdLst>
                <a:gd name="connsiteX0" fmla="*/ 92869 w 4457700"/>
                <a:gd name="connsiteY0" fmla="*/ 189779 h 271703"/>
                <a:gd name="connsiteX1" fmla="*/ 371475 w 4457700"/>
                <a:gd name="connsiteY1" fmla="*/ 219310 h 271703"/>
                <a:gd name="connsiteX2" fmla="*/ 742950 w 4457700"/>
                <a:gd name="connsiteY2" fmla="*/ 219310 h 271703"/>
                <a:gd name="connsiteX3" fmla="*/ 1114425 w 4457700"/>
                <a:gd name="connsiteY3" fmla="*/ 219310 h 271703"/>
                <a:gd name="connsiteX4" fmla="*/ 1485900 w 4457700"/>
                <a:gd name="connsiteY4" fmla="*/ 219310 h 271703"/>
                <a:gd name="connsiteX5" fmla="*/ 1857375 w 4457700"/>
                <a:gd name="connsiteY5" fmla="*/ 219310 h 271703"/>
                <a:gd name="connsiteX6" fmla="*/ 2228850 w 4457700"/>
                <a:gd name="connsiteY6" fmla="*/ 219310 h 271703"/>
                <a:gd name="connsiteX7" fmla="*/ 2600325 w 4457700"/>
                <a:gd name="connsiteY7" fmla="*/ 219310 h 271703"/>
                <a:gd name="connsiteX8" fmla="*/ 2971800 w 4457700"/>
                <a:gd name="connsiteY8" fmla="*/ 219310 h 271703"/>
                <a:gd name="connsiteX9" fmla="*/ 3343275 w 4457700"/>
                <a:gd name="connsiteY9" fmla="*/ 219310 h 271703"/>
                <a:gd name="connsiteX10" fmla="*/ 3714750 w 4457700"/>
                <a:gd name="connsiteY10" fmla="*/ 219310 h 271703"/>
                <a:gd name="connsiteX11" fmla="*/ 4086225 w 4457700"/>
                <a:gd name="connsiteY11" fmla="*/ 219310 h 271703"/>
                <a:gd name="connsiteX12" fmla="*/ 4457700 w 4457700"/>
                <a:gd name="connsiteY12" fmla="*/ 219310 h 271703"/>
                <a:gd name="connsiteX13" fmla="*/ 4457700 w 4457700"/>
                <a:gd name="connsiteY13" fmla="*/ 241393 h 271703"/>
                <a:gd name="connsiteX14" fmla="*/ 4086225 w 4457700"/>
                <a:gd name="connsiteY14" fmla="*/ 241393 h 271703"/>
                <a:gd name="connsiteX15" fmla="*/ 3714750 w 4457700"/>
                <a:gd name="connsiteY15" fmla="*/ 241393 h 271703"/>
                <a:gd name="connsiteX16" fmla="*/ 3343275 w 4457700"/>
                <a:gd name="connsiteY16" fmla="*/ 241393 h 271703"/>
                <a:gd name="connsiteX17" fmla="*/ 2971800 w 4457700"/>
                <a:gd name="connsiteY17" fmla="*/ 241393 h 271703"/>
                <a:gd name="connsiteX18" fmla="*/ 2600325 w 4457700"/>
                <a:gd name="connsiteY18" fmla="*/ 241393 h 271703"/>
                <a:gd name="connsiteX19" fmla="*/ 2228850 w 4457700"/>
                <a:gd name="connsiteY19" fmla="*/ 241393 h 271703"/>
                <a:gd name="connsiteX20" fmla="*/ 1857375 w 4457700"/>
                <a:gd name="connsiteY20" fmla="*/ 241393 h 271703"/>
                <a:gd name="connsiteX21" fmla="*/ 1485900 w 4457700"/>
                <a:gd name="connsiteY21" fmla="*/ 241393 h 271703"/>
                <a:gd name="connsiteX22" fmla="*/ 1114425 w 4457700"/>
                <a:gd name="connsiteY22" fmla="*/ 241393 h 271703"/>
                <a:gd name="connsiteX23" fmla="*/ 742950 w 4457700"/>
                <a:gd name="connsiteY23" fmla="*/ 241393 h 271703"/>
                <a:gd name="connsiteX24" fmla="*/ 371475 w 4457700"/>
                <a:gd name="connsiteY24" fmla="*/ 241393 h 271703"/>
                <a:gd name="connsiteX25" fmla="*/ 0 w 4457700"/>
                <a:gd name="connsiteY25" fmla="*/ 241393 h 271703"/>
                <a:gd name="connsiteX26" fmla="*/ 0 w 4457700"/>
                <a:gd name="connsiteY26" fmla="*/ 219310 h 271703"/>
                <a:gd name="connsiteX27" fmla="*/ 92869 w 4457700"/>
                <a:gd name="connsiteY27" fmla="*/ 189779 h 271703"/>
                <a:gd name="connsiteX28" fmla="*/ 92869 w 4457700"/>
                <a:gd name="connsiteY28" fmla="*/ 779 h 271703"/>
                <a:gd name="connsiteX29" fmla="*/ 371475 w 4457700"/>
                <a:gd name="connsiteY29" fmla="*/ 30310 h 271703"/>
                <a:gd name="connsiteX30" fmla="*/ 464344 w 4457700"/>
                <a:gd name="connsiteY30" fmla="*/ 779 h 271703"/>
                <a:gd name="connsiteX31" fmla="*/ 742950 w 4457700"/>
                <a:gd name="connsiteY31" fmla="*/ 30310 h 271703"/>
                <a:gd name="connsiteX32" fmla="*/ 835819 w 4457700"/>
                <a:gd name="connsiteY32" fmla="*/ 779 h 271703"/>
                <a:gd name="connsiteX33" fmla="*/ 1114425 w 4457700"/>
                <a:gd name="connsiteY33" fmla="*/ 30310 h 271703"/>
                <a:gd name="connsiteX34" fmla="*/ 1207294 w 4457700"/>
                <a:gd name="connsiteY34" fmla="*/ 779 h 271703"/>
                <a:gd name="connsiteX35" fmla="*/ 1485900 w 4457700"/>
                <a:gd name="connsiteY35" fmla="*/ 30310 h 271703"/>
                <a:gd name="connsiteX36" fmla="*/ 1578769 w 4457700"/>
                <a:gd name="connsiteY36" fmla="*/ 779 h 271703"/>
                <a:gd name="connsiteX37" fmla="*/ 1857375 w 4457700"/>
                <a:gd name="connsiteY37" fmla="*/ 30310 h 271703"/>
                <a:gd name="connsiteX38" fmla="*/ 1950244 w 4457700"/>
                <a:gd name="connsiteY38" fmla="*/ 779 h 271703"/>
                <a:gd name="connsiteX39" fmla="*/ 2228850 w 4457700"/>
                <a:gd name="connsiteY39" fmla="*/ 30310 h 271703"/>
                <a:gd name="connsiteX40" fmla="*/ 2321719 w 4457700"/>
                <a:gd name="connsiteY40" fmla="*/ 779 h 271703"/>
                <a:gd name="connsiteX41" fmla="*/ 2600325 w 4457700"/>
                <a:gd name="connsiteY41" fmla="*/ 30310 h 271703"/>
                <a:gd name="connsiteX42" fmla="*/ 2693194 w 4457700"/>
                <a:gd name="connsiteY42" fmla="*/ 779 h 271703"/>
                <a:gd name="connsiteX43" fmla="*/ 2971800 w 4457700"/>
                <a:gd name="connsiteY43" fmla="*/ 30310 h 271703"/>
                <a:gd name="connsiteX44" fmla="*/ 3064669 w 4457700"/>
                <a:gd name="connsiteY44" fmla="*/ 779 h 271703"/>
                <a:gd name="connsiteX45" fmla="*/ 3343275 w 4457700"/>
                <a:gd name="connsiteY45" fmla="*/ 30310 h 271703"/>
                <a:gd name="connsiteX46" fmla="*/ 3436143 w 4457700"/>
                <a:gd name="connsiteY46" fmla="*/ 779 h 271703"/>
                <a:gd name="connsiteX47" fmla="*/ 3714750 w 4457700"/>
                <a:gd name="connsiteY47" fmla="*/ 30310 h 271703"/>
                <a:gd name="connsiteX48" fmla="*/ 3807618 w 4457700"/>
                <a:gd name="connsiteY48" fmla="*/ 779 h 271703"/>
                <a:gd name="connsiteX49" fmla="*/ 4086225 w 4457700"/>
                <a:gd name="connsiteY49" fmla="*/ 30310 h 271703"/>
                <a:gd name="connsiteX50" fmla="*/ 4179094 w 4457700"/>
                <a:gd name="connsiteY50" fmla="*/ 779 h 271703"/>
                <a:gd name="connsiteX51" fmla="*/ 4457700 w 4457700"/>
                <a:gd name="connsiteY51" fmla="*/ 30310 h 271703"/>
                <a:gd name="connsiteX52" fmla="*/ 4457700 w 4457700"/>
                <a:gd name="connsiteY52" fmla="*/ 52393 h 271703"/>
                <a:gd name="connsiteX53" fmla="*/ 4179094 w 4457700"/>
                <a:gd name="connsiteY53" fmla="*/ 22862 h 271703"/>
                <a:gd name="connsiteX54" fmla="*/ 4086225 w 4457700"/>
                <a:gd name="connsiteY54" fmla="*/ 52393 h 271703"/>
                <a:gd name="connsiteX55" fmla="*/ 3807618 w 4457700"/>
                <a:gd name="connsiteY55" fmla="*/ 22862 h 271703"/>
                <a:gd name="connsiteX56" fmla="*/ 3714750 w 4457700"/>
                <a:gd name="connsiteY56" fmla="*/ 52393 h 271703"/>
                <a:gd name="connsiteX57" fmla="*/ 3436143 w 4457700"/>
                <a:gd name="connsiteY57" fmla="*/ 22862 h 271703"/>
                <a:gd name="connsiteX58" fmla="*/ 3343275 w 4457700"/>
                <a:gd name="connsiteY58" fmla="*/ 52393 h 271703"/>
                <a:gd name="connsiteX59" fmla="*/ 3064669 w 4457700"/>
                <a:gd name="connsiteY59" fmla="*/ 22862 h 271703"/>
                <a:gd name="connsiteX60" fmla="*/ 2971800 w 4457700"/>
                <a:gd name="connsiteY60" fmla="*/ 52393 h 271703"/>
                <a:gd name="connsiteX61" fmla="*/ 2693194 w 4457700"/>
                <a:gd name="connsiteY61" fmla="*/ 22862 h 271703"/>
                <a:gd name="connsiteX62" fmla="*/ 2600325 w 4457700"/>
                <a:gd name="connsiteY62" fmla="*/ 52393 h 271703"/>
                <a:gd name="connsiteX63" fmla="*/ 2321719 w 4457700"/>
                <a:gd name="connsiteY63" fmla="*/ 22862 h 271703"/>
                <a:gd name="connsiteX64" fmla="*/ 2228850 w 4457700"/>
                <a:gd name="connsiteY64" fmla="*/ 52393 h 271703"/>
                <a:gd name="connsiteX65" fmla="*/ 1950244 w 4457700"/>
                <a:gd name="connsiteY65" fmla="*/ 22862 h 271703"/>
                <a:gd name="connsiteX66" fmla="*/ 1857375 w 4457700"/>
                <a:gd name="connsiteY66" fmla="*/ 52393 h 271703"/>
                <a:gd name="connsiteX67" fmla="*/ 1578769 w 4457700"/>
                <a:gd name="connsiteY67" fmla="*/ 22862 h 271703"/>
                <a:gd name="connsiteX68" fmla="*/ 1485900 w 4457700"/>
                <a:gd name="connsiteY68" fmla="*/ 52393 h 271703"/>
                <a:gd name="connsiteX69" fmla="*/ 1207294 w 4457700"/>
                <a:gd name="connsiteY69" fmla="*/ 22862 h 271703"/>
                <a:gd name="connsiteX70" fmla="*/ 1114425 w 4457700"/>
                <a:gd name="connsiteY70" fmla="*/ 52393 h 271703"/>
                <a:gd name="connsiteX71" fmla="*/ 835819 w 4457700"/>
                <a:gd name="connsiteY71" fmla="*/ 22862 h 271703"/>
                <a:gd name="connsiteX72" fmla="*/ 742950 w 4457700"/>
                <a:gd name="connsiteY72" fmla="*/ 52393 h 271703"/>
                <a:gd name="connsiteX73" fmla="*/ 464344 w 4457700"/>
                <a:gd name="connsiteY73" fmla="*/ 22862 h 271703"/>
                <a:gd name="connsiteX74" fmla="*/ 371475 w 4457700"/>
                <a:gd name="connsiteY74" fmla="*/ 52393 h 271703"/>
                <a:gd name="connsiteX75" fmla="*/ 92869 w 4457700"/>
                <a:gd name="connsiteY75" fmla="*/ 22862 h 271703"/>
                <a:gd name="connsiteX76" fmla="*/ 0 w 4457700"/>
                <a:gd name="connsiteY76" fmla="*/ 52393 h 271703"/>
                <a:gd name="connsiteX77" fmla="*/ 0 w 4457700"/>
                <a:gd name="connsiteY77" fmla="*/ 30310 h 271703"/>
                <a:gd name="connsiteX78" fmla="*/ 92869 w 4457700"/>
                <a:gd name="connsiteY78" fmla="*/ 779 h 27170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 ang="0">
                  <a:pos x="connsiteX58" y="connsiteY58"/>
                </a:cxn>
                <a:cxn ang="0">
                  <a:pos x="connsiteX59" y="connsiteY59"/>
                </a:cxn>
                <a:cxn ang="0">
                  <a:pos x="connsiteX60" y="connsiteY60"/>
                </a:cxn>
                <a:cxn ang="0">
                  <a:pos x="connsiteX61" y="connsiteY61"/>
                </a:cxn>
                <a:cxn ang="0">
                  <a:pos x="connsiteX62" y="connsiteY62"/>
                </a:cxn>
                <a:cxn ang="0">
                  <a:pos x="connsiteX63" y="connsiteY63"/>
                </a:cxn>
                <a:cxn ang="0">
                  <a:pos x="connsiteX64" y="connsiteY64"/>
                </a:cxn>
                <a:cxn ang="0">
                  <a:pos x="connsiteX65" y="connsiteY65"/>
                </a:cxn>
                <a:cxn ang="0">
                  <a:pos x="connsiteX66" y="connsiteY66"/>
                </a:cxn>
                <a:cxn ang="0">
                  <a:pos x="connsiteX67" y="connsiteY67"/>
                </a:cxn>
                <a:cxn ang="0">
                  <a:pos x="connsiteX68" y="connsiteY68"/>
                </a:cxn>
                <a:cxn ang="0">
                  <a:pos x="connsiteX69" y="connsiteY69"/>
                </a:cxn>
                <a:cxn ang="0">
                  <a:pos x="connsiteX70" y="connsiteY70"/>
                </a:cxn>
                <a:cxn ang="0">
                  <a:pos x="connsiteX71" y="connsiteY71"/>
                </a:cxn>
                <a:cxn ang="0">
                  <a:pos x="connsiteX72" y="connsiteY72"/>
                </a:cxn>
                <a:cxn ang="0">
                  <a:pos x="connsiteX73" y="connsiteY73"/>
                </a:cxn>
                <a:cxn ang="0">
                  <a:pos x="connsiteX74" y="connsiteY74"/>
                </a:cxn>
                <a:cxn ang="0">
                  <a:pos x="connsiteX75" y="connsiteY75"/>
                </a:cxn>
                <a:cxn ang="0">
                  <a:pos x="connsiteX76" y="connsiteY76"/>
                </a:cxn>
                <a:cxn ang="0">
                  <a:pos x="connsiteX77" y="connsiteY77"/>
                </a:cxn>
                <a:cxn ang="0">
                  <a:pos x="connsiteX78" y="connsiteY78"/>
                </a:cxn>
              </a:cxnLst>
              <a:rect l="l" t="t" r="r" b="b"/>
              <a:pathLst>
                <a:path w="4457700" h="271703">
                  <a:moveTo>
                    <a:pt x="92869" y="189779"/>
                  </a:moveTo>
                  <a:cubicBezTo>
                    <a:pt x="185738" y="199623"/>
                    <a:pt x="278606" y="298060"/>
                    <a:pt x="371475" y="219310"/>
                  </a:cubicBezTo>
                  <a:cubicBezTo>
                    <a:pt x="495301" y="114310"/>
                    <a:pt x="619125" y="324310"/>
                    <a:pt x="742950" y="219310"/>
                  </a:cubicBezTo>
                  <a:cubicBezTo>
                    <a:pt x="866775" y="114310"/>
                    <a:pt x="990600" y="324310"/>
                    <a:pt x="1114425" y="219310"/>
                  </a:cubicBezTo>
                  <a:cubicBezTo>
                    <a:pt x="1238250" y="114310"/>
                    <a:pt x="1362075" y="324310"/>
                    <a:pt x="1485900" y="219310"/>
                  </a:cubicBezTo>
                  <a:cubicBezTo>
                    <a:pt x="1609725" y="114310"/>
                    <a:pt x="1733550" y="324310"/>
                    <a:pt x="1857375" y="219310"/>
                  </a:cubicBezTo>
                  <a:cubicBezTo>
                    <a:pt x="1981200" y="114310"/>
                    <a:pt x="2105025" y="324310"/>
                    <a:pt x="2228850" y="219310"/>
                  </a:cubicBezTo>
                  <a:cubicBezTo>
                    <a:pt x="2352675" y="114310"/>
                    <a:pt x="2476500" y="324310"/>
                    <a:pt x="2600325" y="219310"/>
                  </a:cubicBezTo>
                  <a:cubicBezTo>
                    <a:pt x="2724150" y="114310"/>
                    <a:pt x="2847975" y="324310"/>
                    <a:pt x="2971800" y="219310"/>
                  </a:cubicBezTo>
                  <a:cubicBezTo>
                    <a:pt x="3095625" y="114310"/>
                    <a:pt x="3219450" y="324310"/>
                    <a:pt x="3343275" y="219310"/>
                  </a:cubicBezTo>
                  <a:cubicBezTo>
                    <a:pt x="3467100" y="114310"/>
                    <a:pt x="3590925" y="324310"/>
                    <a:pt x="3714750" y="219310"/>
                  </a:cubicBezTo>
                  <a:cubicBezTo>
                    <a:pt x="3838575" y="114310"/>
                    <a:pt x="3962400" y="324310"/>
                    <a:pt x="4086225" y="219310"/>
                  </a:cubicBezTo>
                  <a:cubicBezTo>
                    <a:pt x="4210050" y="114310"/>
                    <a:pt x="4333875" y="324310"/>
                    <a:pt x="4457700" y="219310"/>
                  </a:cubicBezTo>
                  <a:lnTo>
                    <a:pt x="4457700" y="241393"/>
                  </a:lnTo>
                  <a:cubicBezTo>
                    <a:pt x="4333875" y="346393"/>
                    <a:pt x="4210050" y="136393"/>
                    <a:pt x="4086225" y="241393"/>
                  </a:cubicBezTo>
                  <a:cubicBezTo>
                    <a:pt x="3962400" y="346393"/>
                    <a:pt x="3838575" y="136393"/>
                    <a:pt x="3714750" y="241393"/>
                  </a:cubicBezTo>
                  <a:cubicBezTo>
                    <a:pt x="3590925" y="346393"/>
                    <a:pt x="3467100" y="136393"/>
                    <a:pt x="3343275" y="241393"/>
                  </a:cubicBezTo>
                  <a:cubicBezTo>
                    <a:pt x="3219450" y="346393"/>
                    <a:pt x="3095625" y="136393"/>
                    <a:pt x="2971800" y="241393"/>
                  </a:cubicBezTo>
                  <a:cubicBezTo>
                    <a:pt x="2847975" y="346393"/>
                    <a:pt x="2724150" y="136393"/>
                    <a:pt x="2600325" y="241393"/>
                  </a:cubicBezTo>
                  <a:cubicBezTo>
                    <a:pt x="2476500" y="346393"/>
                    <a:pt x="2352675" y="136393"/>
                    <a:pt x="2228850" y="241393"/>
                  </a:cubicBezTo>
                  <a:cubicBezTo>
                    <a:pt x="2105025" y="346393"/>
                    <a:pt x="1981200" y="136393"/>
                    <a:pt x="1857375" y="241393"/>
                  </a:cubicBezTo>
                  <a:cubicBezTo>
                    <a:pt x="1733550" y="346393"/>
                    <a:pt x="1609725" y="136393"/>
                    <a:pt x="1485900" y="241393"/>
                  </a:cubicBezTo>
                  <a:cubicBezTo>
                    <a:pt x="1362075" y="346393"/>
                    <a:pt x="1238250" y="136393"/>
                    <a:pt x="1114425" y="241393"/>
                  </a:cubicBezTo>
                  <a:cubicBezTo>
                    <a:pt x="990600" y="346393"/>
                    <a:pt x="866775" y="136393"/>
                    <a:pt x="742950" y="241393"/>
                  </a:cubicBezTo>
                  <a:cubicBezTo>
                    <a:pt x="619125" y="346393"/>
                    <a:pt x="495301" y="136393"/>
                    <a:pt x="371475" y="241393"/>
                  </a:cubicBezTo>
                  <a:cubicBezTo>
                    <a:pt x="247650" y="346393"/>
                    <a:pt x="123825" y="136393"/>
                    <a:pt x="0" y="241393"/>
                  </a:cubicBezTo>
                  <a:lnTo>
                    <a:pt x="0" y="219310"/>
                  </a:lnTo>
                  <a:cubicBezTo>
                    <a:pt x="30956" y="193060"/>
                    <a:pt x="61913" y="186498"/>
                    <a:pt x="92869" y="189779"/>
                  </a:cubicBezTo>
                  <a:close/>
                  <a:moveTo>
                    <a:pt x="92869" y="779"/>
                  </a:moveTo>
                  <a:cubicBezTo>
                    <a:pt x="185737" y="10623"/>
                    <a:pt x="278606" y="109060"/>
                    <a:pt x="371475" y="30310"/>
                  </a:cubicBezTo>
                  <a:cubicBezTo>
                    <a:pt x="402431" y="4060"/>
                    <a:pt x="433388" y="-2503"/>
                    <a:pt x="464344" y="779"/>
                  </a:cubicBezTo>
                  <a:cubicBezTo>
                    <a:pt x="557213" y="10623"/>
                    <a:pt x="650082" y="109060"/>
                    <a:pt x="742950" y="30310"/>
                  </a:cubicBezTo>
                  <a:cubicBezTo>
                    <a:pt x="773906" y="4060"/>
                    <a:pt x="804863" y="-2503"/>
                    <a:pt x="835819" y="779"/>
                  </a:cubicBezTo>
                  <a:cubicBezTo>
                    <a:pt x="928688" y="10623"/>
                    <a:pt x="1021556" y="109060"/>
                    <a:pt x="1114425" y="30310"/>
                  </a:cubicBezTo>
                  <a:cubicBezTo>
                    <a:pt x="1145381" y="4060"/>
                    <a:pt x="1176337" y="-2503"/>
                    <a:pt x="1207294" y="779"/>
                  </a:cubicBezTo>
                  <a:cubicBezTo>
                    <a:pt x="1300162" y="10623"/>
                    <a:pt x="1393031" y="109060"/>
                    <a:pt x="1485900" y="30310"/>
                  </a:cubicBezTo>
                  <a:cubicBezTo>
                    <a:pt x="1516856" y="4060"/>
                    <a:pt x="1547812" y="-2503"/>
                    <a:pt x="1578769" y="779"/>
                  </a:cubicBezTo>
                  <a:cubicBezTo>
                    <a:pt x="1671637" y="10623"/>
                    <a:pt x="1764506" y="109060"/>
                    <a:pt x="1857375" y="30310"/>
                  </a:cubicBezTo>
                  <a:cubicBezTo>
                    <a:pt x="1888331" y="4060"/>
                    <a:pt x="1919287" y="-2503"/>
                    <a:pt x="1950244" y="779"/>
                  </a:cubicBezTo>
                  <a:cubicBezTo>
                    <a:pt x="2043112" y="10623"/>
                    <a:pt x="2135981" y="109060"/>
                    <a:pt x="2228850" y="30310"/>
                  </a:cubicBezTo>
                  <a:cubicBezTo>
                    <a:pt x="2259806" y="4060"/>
                    <a:pt x="2290762" y="-2503"/>
                    <a:pt x="2321719" y="779"/>
                  </a:cubicBezTo>
                  <a:cubicBezTo>
                    <a:pt x="2414587" y="10623"/>
                    <a:pt x="2507456" y="109060"/>
                    <a:pt x="2600325" y="30310"/>
                  </a:cubicBezTo>
                  <a:cubicBezTo>
                    <a:pt x="2631281" y="4060"/>
                    <a:pt x="2662237" y="-2503"/>
                    <a:pt x="2693194" y="779"/>
                  </a:cubicBezTo>
                  <a:cubicBezTo>
                    <a:pt x="2786062" y="10623"/>
                    <a:pt x="2878931" y="109060"/>
                    <a:pt x="2971800" y="30310"/>
                  </a:cubicBezTo>
                  <a:cubicBezTo>
                    <a:pt x="3002756" y="4060"/>
                    <a:pt x="3033712" y="-2503"/>
                    <a:pt x="3064669" y="779"/>
                  </a:cubicBezTo>
                  <a:cubicBezTo>
                    <a:pt x="3157537" y="10623"/>
                    <a:pt x="3250406" y="109060"/>
                    <a:pt x="3343275" y="30310"/>
                  </a:cubicBezTo>
                  <a:cubicBezTo>
                    <a:pt x="3374231" y="4060"/>
                    <a:pt x="3405187" y="-2503"/>
                    <a:pt x="3436143" y="779"/>
                  </a:cubicBezTo>
                  <a:cubicBezTo>
                    <a:pt x="3529012" y="10623"/>
                    <a:pt x="3621881" y="109060"/>
                    <a:pt x="3714750" y="30310"/>
                  </a:cubicBezTo>
                  <a:cubicBezTo>
                    <a:pt x="3745706" y="4060"/>
                    <a:pt x="3776662" y="-2503"/>
                    <a:pt x="3807618" y="779"/>
                  </a:cubicBezTo>
                  <a:cubicBezTo>
                    <a:pt x="3900487" y="10623"/>
                    <a:pt x="3993356" y="109060"/>
                    <a:pt x="4086225" y="30310"/>
                  </a:cubicBezTo>
                  <a:cubicBezTo>
                    <a:pt x="4117182" y="4060"/>
                    <a:pt x="4148138" y="-2503"/>
                    <a:pt x="4179094" y="779"/>
                  </a:cubicBezTo>
                  <a:cubicBezTo>
                    <a:pt x="4271963" y="10623"/>
                    <a:pt x="4364832" y="109060"/>
                    <a:pt x="4457700" y="30310"/>
                  </a:cubicBezTo>
                  <a:lnTo>
                    <a:pt x="4457700" y="52393"/>
                  </a:lnTo>
                  <a:cubicBezTo>
                    <a:pt x="4364832" y="131143"/>
                    <a:pt x="4271963" y="32706"/>
                    <a:pt x="4179094" y="22862"/>
                  </a:cubicBezTo>
                  <a:cubicBezTo>
                    <a:pt x="4148138" y="19580"/>
                    <a:pt x="4117182" y="26143"/>
                    <a:pt x="4086225" y="52393"/>
                  </a:cubicBezTo>
                  <a:cubicBezTo>
                    <a:pt x="3993356" y="131143"/>
                    <a:pt x="3900487" y="32706"/>
                    <a:pt x="3807618" y="22862"/>
                  </a:cubicBezTo>
                  <a:cubicBezTo>
                    <a:pt x="3776662" y="19580"/>
                    <a:pt x="3745706" y="26143"/>
                    <a:pt x="3714750" y="52393"/>
                  </a:cubicBezTo>
                  <a:cubicBezTo>
                    <a:pt x="3621881" y="131143"/>
                    <a:pt x="3529012" y="32706"/>
                    <a:pt x="3436143" y="22862"/>
                  </a:cubicBezTo>
                  <a:cubicBezTo>
                    <a:pt x="3405187" y="19580"/>
                    <a:pt x="3374231" y="26143"/>
                    <a:pt x="3343275" y="52393"/>
                  </a:cubicBezTo>
                  <a:cubicBezTo>
                    <a:pt x="3250406" y="131143"/>
                    <a:pt x="3157537" y="32706"/>
                    <a:pt x="3064669" y="22862"/>
                  </a:cubicBezTo>
                  <a:cubicBezTo>
                    <a:pt x="3033712" y="19580"/>
                    <a:pt x="3002756" y="26143"/>
                    <a:pt x="2971800" y="52393"/>
                  </a:cubicBezTo>
                  <a:cubicBezTo>
                    <a:pt x="2878931" y="131143"/>
                    <a:pt x="2786062" y="32706"/>
                    <a:pt x="2693194" y="22862"/>
                  </a:cubicBezTo>
                  <a:cubicBezTo>
                    <a:pt x="2662237" y="19580"/>
                    <a:pt x="2631281" y="26143"/>
                    <a:pt x="2600325" y="52393"/>
                  </a:cubicBezTo>
                  <a:cubicBezTo>
                    <a:pt x="2507456" y="131143"/>
                    <a:pt x="2414587" y="32706"/>
                    <a:pt x="2321719" y="22862"/>
                  </a:cubicBezTo>
                  <a:cubicBezTo>
                    <a:pt x="2290762" y="19580"/>
                    <a:pt x="2259806" y="26143"/>
                    <a:pt x="2228850" y="52393"/>
                  </a:cubicBezTo>
                  <a:cubicBezTo>
                    <a:pt x="2135981" y="131143"/>
                    <a:pt x="2043112" y="32706"/>
                    <a:pt x="1950244" y="22862"/>
                  </a:cubicBezTo>
                  <a:cubicBezTo>
                    <a:pt x="1919287" y="19580"/>
                    <a:pt x="1888331" y="26143"/>
                    <a:pt x="1857375" y="52393"/>
                  </a:cubicBezTo>
                  <a:cubicBezTo>
                    <a:pt x="1764506" y="131143"/>
                    <a:pt x="1671637" y="32706"/>
                    <a:pt x="1578769" y="22862"/>
                  </a:cubicBezTo>
                  <a:cubicBezTo>
                    <a:pt x="1547812" y="19580"/>
                    <a:pt x="1516856" y="26143"/>
                    <a:pt x="1485900" y="52393"/>
                  </a:cubicBezTo>
                  <a:cubicBezTo>
                    <a:pt x="1393031" y="131143"/>
                    <a:pt x="1300162" y="32706"/>
                    <a:pt x="1207294" y="22862"/>
                  </a:cubicBezTo>
                  <a:cubicBezTo>
                    <a:pt x="1176337" y="19580"/>
                    <a:pt x="1145381" y="26143"/>
                    <a:pt x="1114425" y="52393"/>
                  </a:cubicBezTo>
                  <a:cubicBezTo>
                    <a:pt x="1021556" y="131143"/>
                    <a:pt x="928688" y="32706"/>
                    <a:pt x="835819" y="22862"/>
                  </a:cubicBezTo>
                  <a:cubicBezTo>
                    <a:pt x="804863" y="19580"/>
                    <a:pt x="773906" y="26143"/>
                    <a:pt x="742950" y="52393"/>
                  </a:cubicBezTo>
                  <a:cubicBezTo>
                    <a:pt x="650082" y="131143"/>
                    <a:pt x="557213" y="32706"/>
                    <a:pt x="464344" y="22862"/>
                  </a:cubicBezTo>
                  <a:cubicBezTo>
                    <a:pt x="433388" y="19580"/>
                    <a:pt x="402431" y="26143"/>
                    <a:pt x="371475" y="52393"/>
                  </a:cubicBezTo>
                  <a:cubicBezTo>
                    <a:pt x="278606" y="131143"/>
                    <a:pt x="185737" y="32706"/>
                    <a:pt x="92869" y="22862"/>
                  </a:cubicBezTo>
                  <a:cubicBezTo>
                    <a:pt x="61913" y="19580"/>
                    <a:pt x="30957" y="26143"/>
                    <a:pt x="0" y="52393"/>
                  </a:cubicBezTo>
                  <a:lnTo>
                    <a:pt x="0" y="30310"/>
                  </a:lnTo>
                  <a:cubicBezTo>
                    <a:pt x="30957" y="4060"/>
                    <a:pt x="61913" y="-2503"/>
                    <a:pt x="92869" y="779"/>
                  </a:cubicBezTo>
                  <a:close/>
                </a:path>
              </a:pathLst>
            </a:custGeom>
            <a:solidFill>
              <a:schemeClr val="tx1">
                <a:lumMod val="75000"/>
                <a:lumOff val="25000"/>
              </a:schemeClr>
            </a:solidFill>
            <a:ln w="3175">
              <a:solidFill>
                <a:schemeClr val="tx1">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noAutofit/>
            </a:bodyP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endParaRPr lang="ja-JP" altLang="en-US"/>
            </a:p>
          </xdr:txBody>
        </xdr:sp>
      </xdr:grpSp>
    </xdr:grpSp>
    <xdr:clientData/>
  </xdr:twoCellAnchor>
  <xdr:twoCellAnchor>
    <xdr:from>
      <xdr:col>12</xdr:col>
      <xdr:colOff>61965</xdr:colOff>
      <xdr:row>46</xdr:row>
      <xdr:rowOff>100923</xdr:rowOff>
    </xdr:from>
    <xdr:to>
      <xdr:col>15</xdr:col>
      <xdr:colOff>69652</xdr:colOff>
      <xdr:row>47</xdr:row>
      <xdr:rowOff>137205</xdr:rowOff>
    </xdr:to>
    <xdr:sp macro="" textlink="">
      <xdr:nvSpPr>
        <xdr:cNvPr id="21" name="正方形/長方形 20">
          <a:extLst>
            <a:ext uri="{FF2B5EF4-FFF2-40B4-BE49-F238E27FC236}">
              <a16:creationId xmlns:a16="http://schemas.microsoft.com/office/drawing/2014/main" id="{62C09DBC-4BB8-46A5-F62D-B5B8B89B1ED6}"/>
            </a:ext>
          </a:extLst>
        </xdr:cNvPr>
        <xdr:cNvSpPr/>
      </xdr:nvSpPr>
      <xdr:spPr>
        <a:xfrm>
          <a:off x="3387056" y="8322730"/>
          <a:ext cx="838960" cy="235441"/>
        </a:xfrm>
        <a:prstGeom prst="rect">
          <a:avLst/>
        </a:prstGeom>
        <a:noFill/>
        <a:ln w="28575">
          <a:solidFill>
            <a:schemeClr val="accent1">
              <a:lumMod val="75000"/>
            </a:schemeClr>
          </a:solidFill>
          <a:prstDash val="sysDot"/>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61965</xdr:colOff>
      <xdr:row>47</xdr:row>
      <xdr:rowOff>157207</xdr:rowOff>
    </xdr:from>
    <xdr:to>
      <xdr:col>28</xdr:col>
      <xdr:colOff>17319</xdr:colOff>
      <xdr:row>48</xdr:row>
      <xdr:rowOff>177511</xdr:rowOff>
    </xdr:to>
    <xdr:sp macro="" textlink="">
      <xdr:nvSpPr>
        <xdr:cNvPr id="22" name="正方形/長方形 21">
          <a:extLst>
            <a:ext uri="{FF2B5EF4-FFF2-40B4-BE49-F238E27FC236}">
              <a16:creationId xmlns:a16="http://schemas.microsoft.com/office/drawing/2014/main" id="{733EF5F6-9D98-5361-6BD7-6D212BD813CD}"/>
            </a:ext>
          </a:extLst>
        </xdr:cNvPr>
        <xdr:cNvSpPr/>
      </xdr:nvSpPr>
      <xdr:spPr>
        <a:xfrm>
          <a:off x="3387056" y="8578173"/>
          <a:ext cx="4388808" cy="219463"/>
        </a:xfrm>
        <a:prstGeom prst="rect">
          <a:avLst/>
        </a:prstGeom>
        <a:noFill/>
        <a:ln w="28575">
          <a:solidFill>
            <a:schemeClr val="accent1">
              <a:lumMod val="75000"/>
            </a:schemeClr>
          </a:solidFill>
          <a:prstDash val="sysDot"/>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13138</xdr:colOff>
      <xdr:row>49</xdr:row>
      <xdr:rowOff>104655</xdr:rowOff>
    </xdr:from>
    <xdr:to>
      <xdr:col>28</xdr:col>
      <xdr:colOff>17319</xdr:colOff>
      <xdr:row>60</xdr:row>
      <xdr:rowOff>144517</xdr:rowOff>
    </xdr:to>
    <xdr:sp macro="" textlink="">
      <xdr:nvSpPr>
        <xdr:cNvPr id="23" name="正方形/長方形 22">
          <a:extLst>
            <a:ext uri="{FF2B5EF4-FFF2-40B4-BE49-F238E27FC236}">
              <a16:creationId xmlns:a16="http://schemas.microsoft.com/office/drawing/2014/main" id="{777FEBB4-1F07-32EF-5275-A27C6133B8B5}"/>
            </a:ext>
          </a:extLst>
        </xdr:cNvPr>
        <xdr:cNvSpPr/>
      </xdr:nvSpPr>
      <xdr:spPr>
        <a:xfrm>
          <a:off x="1668517" y="8874224"/>
          <a:ext cx="6073905" cy="2207621"/>
        </a:xfrm>
        <a:prstGeom prst="rect">
          <a:avLst/>
        </a:prstGeom>
        <a:noFill/>
        <a:ln w="28575">
          <a:solidFill>
            <a:schemeClr val="accent1">
              <a:lumMod val="75000"/>
            </a:schemeClr>
          </a:solidFill>
          <a:prstDash val="sysDot"/>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85396</xdr:colOff>
      <xdr:row>46</xdr:row>
      <xdr:rowOff>100923</xdr:rowOff>
    </xdr:from>
    <xdr:to>
      <xdr:col>29</xdr:col>
      <xdr:colOff>148478</xdr:colOff>
      <xdr:row>47</xdr:row>
      <xdr:rowOff>32845</xdr:rowOff>
    </xdr:to>
    <xdr:sp macro="" textlink="">
      <xdr:nvSpPr>
        <xdr:cNvPr id="24" name="正方形/長方形 23">
          <a:extLst>
            <a:ext uri="{FF2B5EF4-FFF2-40B4-BE49-F238E27FC236}">
              <a16:creationId xmlns:a16="http://schemas.microsoft.com/office/drawing/2014/main" id="{1E522488-B48C-0837-DCB2-F3D6691755C1}"/>
            </a:ext>
          </a:extLst>
        </xdr:cNvPr>
        <xdr:cNvSpPr/>
      </xdr:nvSpPr>
      <xdr:spPr>
        <a:xfrm>
          <a:off x="7810499" y="8279285"/>
          <a:ext cx="338979" cy="128991"/>
        </a:xfrm>
        <a:prstGeom prst="rect">
          <a:avLst/>
        </a:prstGeom>
        <a:noFill/>
        <a:ln w="28575">
          <a:solidFill>
            <a:schemeClr val="accent1">
              <a:lumMod val="75000"/>
            </a:schemeClr>
          </a:solidFill>
          <a:prstDash val="sysDot"/>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130547</xdr:colOff>
      <xdr:row>46</xdr:row>
      <xdr:rowOff>29490</xdr:rowOff>
    </xdr:from>
    <xdr:to>
      <xdr:col>15</xdr:col>
      <xdr:colOff>70322</xdr:colOff>
      <xdr:row>47</xdr:row>
      <xdr:rowOff>45465</xdr:rowOff>
    </xdr:to>
    <xdr:sp macro="" textlink="">
      <xdr:nvSpPr>
        <xdr:cNvPr id="25" name="楕円 24">
          <a:extLst>
            <a:ext uri="{FF2B5EF4-FFF2-40B4-BE49-F238E27FC236}">
              <a16:creationId xmlns:a16="http://schemas.microsoft.com/office/drawing/2014/main" id="{086F5067-32C8-8386-AA86-0777D381461A}"/>
            </a:ext>
          </a:extLst>
        </xdr:cNvPr>
        <xdr:cNvSpPr/>
      </xdr:nvSpPr>
      <xdr:spPr>
        <a:xfrm>
          <a:off x="3997697" y="8278140"/>
          <a:ext cx="216000" cy="216000"/>
        </a:xfrm>
        <a:prstGeom prst="ellipse">
          <a:avLst/>
        </a:prstGeom>
        <a:ln w="19050">
          <a:solidFill>
            <a:schemeClr val="bg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b="1"/>
            <a:t>1</a:t>
          </a:r>
          <a:endParaRPr kumimoji="1" lang="ja-JP" altLang="en-US" sz="1100" b="1"/>
        </a:p>
      </xdr:txBody>
    </xdr:sp>
    <xdr:clientData/>
  </xdr:twoCellAnchor>
  <xdr:twoCellAnchor>
    <xdr:from>
      <xdr:col>27</xdr:col>
      <xdr:colOff>130547</xdr:colOff>
      <xdr:row>47</xdr:row>
      <xdr:rowOff>77115</xdr:rowOff>
    </xdr:from>
    <xdr:to>
      <xdr:col>28</xdr:col>
      <xdr:colOff>70322</xdr:colOff>
      <xdr:row>48</xdr:row>
      <xdr:rowOff>93090</xdr:rowOff>
    </xdr:to>
    <xdr:sp macro="" textlink="">
      <xdr:nvSpPr>
        <xdr:cNvPr id="26" name="楕円 25">
          <a:extLst>
            <a:ext uri="{FF2B5EF4-FFF2-40B4-BE49-F238E27FC236}">
              <a16:creationId xmlns:a16="http://schemas.microsoft.com/office/drawing/2014/main" id="{AD23D7F3-D314-F740-17A7-742EFCA970DF}"/>
            </a:ext>
          </a:extLst>
        </xdr:cNvPr>
        <xdr:cNvSpPr/>
      </xdr:nvSpPr>
      <xdr:spPr>
        <a:xfrm>
          <a:off x="7588622" y="8525790"/>
          <a:ext cx="216000" cy="216000"/>
        </a:xfrm>
        <a:prstGeom prst="ellipse">
          <a:avLst/>
        </a:prstGeom>
        <a:ln w="19050">
          <a:solidFill>
            <a:schemeClr val="bg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b="1"/>
            <a:t>2</a:t>
          </a:r>
          <a:endParaRPr kumimoji="1" lang="ja-JP" altLang="en-US" sz="1100" b="1"/>
        </a:p>
      </xdr:txBody>
    </xdr:sp>
    <xdr:clientData/>
  </xdr:twoCellAnchor>
  <xdr:twoCellAnchor>
    <xdr:from>
      <xdr:col>27</xdr:col>
      <xdr:colOff>130547</xdr:colOff>
      <xdr:row>49</xdr:row>
      <xdr:rowOff>58065</xdr:rowOff>
    </xdr:from>
    <xdr:to>
      <xdr:col>28</xdr:col>
      <xdr:colOff>70322</xdr:colOff>
      <xdr:row>50</xdr:row>
      <xdr:rowOff>74040</xdr:rowOff>
    </xdr:to>
    <xdr:sp macro="" textlink="">
      <xdr:nvSpPr>
        <xdr:cNvPr id="27" name="楕円 26">
          <a:extLst>
            <a:ext uri="{FF2B5EF4-FFF2-40B4-BE49-F238E27FC236}">
              <a16:creationId xmlns:a16="http://schemas.microsoft.com/office/drawing/2014/main" id="{6850F1B3-C1F9-CCE4-CF03-7573077AA805}"/>
            </a:ext>
          </a:extLst>
        </xdr:cNvPr>
        <xdr:cNvSpPr/>
      </xdr:nvSpPr>
      <xdr:spPr>
        <a:xfrm>
          <a:off x="7588622" y="8906790"/>
          <a:ext cx="216000" cy="216000"/>
        </a:xfrm>
        <a:prstGeom prst="ellipse">
          <a:avLst/>
        </a:prstGeom>
        <a:ln w="19050">
          <a:solidFill>
            <a:schemeClr val="bg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b="1"/>
            <a:t>3</a:t>
          </a:r>
          <a:endParaRPr kumimoji="1" lang="ja-JP" altLang="en-US" sz="1100" b="1"/>
        </a:p>
      </xdr:txBody>
    </xdr:sp>
    <xdr:clientData/>
  </xdr:twoCellAnchor>
  <xdr:twoCellAnchor>
    <xdr:from>
      <xdr:col>29</xdr:col>
      <xdr:colOff>140072</xdr:colOff>
      <xdr:row>46</xdr:row>
      <xdr:rowOff>10440</xdr:rowOff>
    </xdr:from>
    <xdr:to>
      <xdr:col>30</xdr:col>
      <xdr:colOff>79847</xdr:colOff>
      <xdr:row>47</xdr:row>
      <xdr:rowOff>26415</xdr:rowOff>
    </xdr:to>
    <xdr:sp macro="" textlink="">
      <xdr:nvSpPr>
        <xdr:cNvPr id="28" name="楕円 27">
          <a:extLst>
            <a:ext uri="{FF2B5EF4-FFF2-40B4-BE49-F238E27FC236}">
              <a16:creationId xmlns:a16="http://schemas.microsoft.com/office/drawing/2014/main" id="{A71C1180-3CA7-C04B-D382-61387623AA6E}"/>
            </a:ext>
          </a:extLst>
        </xdr:cNvPr>
        <xdr:cNvSpPr/>
      </xdr:nvSpPr>
      <xdr:spPr>
        <a:xfrm>
          <a:off x="8150597" y="8259090"/>
          <a:ext cx="216000" cy="216000"/>
        </a:xfrm>
        <a:prstGeom prst="ellipse">
          <a:avLst/>
        </a:prstGeom>
        <a:ln w="19050">
          <a:solidFill>
            <a:schemeClr val="bg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b="1"/>
            <a:t>4</a:t>
          </a:r>
          <a:endParaRPr kumimoji="1" lang="ja-JP" altLang="en-US" sz="1100" b="1"/>
        </a:p>
      </xdr:txBody>
    </xdr:sp>
    <xdr:clientData/>
  </xdr:twoCellAnchor>
  <xdr:twoCellAnchor>
    <xdr:from>
      <xdr:col>12</xdr:col>
      <xdr:colOff>119114</xdr:colOff>
      <xdr:row>85</xdr:row>
      <xdr:rowOff>49637</xdr:rowOff>
    </xdr:from>
    <xdr:to>
      <xdr:col>15</xdr:col>
      <xdr:colOff>157842</xdr:colOff>
      <xdr:row>86</xdr:row>
      <xdr:rowOff>1266</xdr:rowOff>
    </xdr:to>
    <xdr:sp macro="" textlink="">
      <xdr:nvSpPr>
        <xdr:cNvPr id="31" name="正方形/長方形 30">
          <a:extLst>
            <a:ext uri="{FF2B5EF4-FFF2-40B4-BE49-F238E27FC236}">
              <a16:creationId xmlns:a16="http://schemas.microsoft.com/office/drawing/2014/main" id="{1FC8F964-069D-345F-AA2B-A516C51AE780}"/>
            </a:ext>
          </a:extLst>
        </xdr:cNvPr>
        <xdr:cNvSpPr/>
      </xdr:nvSpPr>
      <xdr:spPr>
        <a:xfrm>
          <a:off x="3460191" y="15963714"/>
          <a:ext cx="873997" cy="149456"/>
        </a:xfrm>
        <a:prstGeom prst="rect">
          <a:avLst/>
        </a:prstGeom>
        <a:noFill/>
        <a:ln w="28575">
          <a:solidFill>
            <a:schemeClr val="accent1">
              <a:lumMod val="75000"/>
            </a:schemeClr>
          </a:solidFill>
          <a:prstDash val="sysDot"/>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119114</xdr:colOff>
      <xdr:row>86</xdr:row>
      <xdr:rowOff>14403</xdr:rowOff>
    </xdr:from>
    <xdr:to>
      <xdr:col>28</xdr:col>
      <xdr:colOff>32657</xdr:colOff>
      <xdr:row>87</xdr:row>
      <xdr:rowOff>35799</xdr:rowOff>
    </xdr:to>
    <xdr:sp macro="" textlink="">
      <xdr:nvSpPr>
        <xdr:cNvPr id="32" name="正方形/長方形 31">
          <a:extLst>
            <a:ext uri="{FF2B5EF4-FFF2-40B4-BE49-F238E27FC236}">
              <a16:creationId xmlns:a16="http://schemas.microsoft.com/office/drawing/2014/main" id="{3DD6D920-AD61-9609-93AD-A5465E5D6F6C}"/>
            </a:ext>
          </a:extLst>
        </xdr:cNvPr>
        <xdr:cNvSpPr/>
      </xdr:nvSpPr>
      <xdr:spPr>
        <a:xfrm>
          <a:off x="3460191" y="16126307"/>
          <a:ext cx="4368312" cy="219223"/>
        </a:xfrm>
        <a:prstGeom prst="rect">
          <a:avLst/>
        </a:prstGeom>
        <a:noFill/>
        <a:ln w="28575">
          <a:solidFill>
            <a:schemeClr val="accent1">
              <a:lumMod val="75000"/>
            </a:schemeClr>
          </a:solidFill>
          <a:prstDash val="sysDot"/>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256190</xdr:colOff>
      <xdr:row>87</xdr:row>
      <xdr:rowOff>159678</xdr:rowOff>
    </xdr:from>
    <xdr:to>
      <xdr:col>28</xdr:col>
      <xdr:colOff>32658</xdr:colOff>
      <xdr:row>99</xdr:row>
      <xdr:rowOff>119506</xdr:rowOff>
    </xdr:to>
    <xdr:sp macro="" textlink="">
      <xdr:nvSpPr>
        <xdr:cNvPr id="33" name="正方形/長方形 32">
          <a:extLst>
            <a:ext uri="{FF2B5EF4-FFF2-40B4-BE49-F238E27FC236}">
              <a16:creationId xmlns:a16="http://schemas.microsoft.com/office/drawing/2014/main" id="{9468FEA7-2371-6F17-2456-BCC50915E456}"/>
            </a:ext>
          </a:extLst>
        </xdr:cNvPr>
        <xdr:cNvSpPr/>
      </xdr:nvSpPr>
      <xdr:spPr>
        <a:xfrm>
          <a:off x="1648305" y="16469409"/>
          <a:ext cx="6180199" cy="2333751"/>
        </a:xfrm>
        <a:prstGeom prst="rect">
          <a:avLst/>
        </a:prstGeom>
        <a:noFill/>
        <a:ln w="28575">
          <a:solidFill>
            <a:schemeClr val="accent1">
              <a:lumMod val="75000"/>
            </a:schemeClr>
          </a:solidFill>
          <a:prstDash val="sysDot"/>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98534</xdr:colOff>
      <xdr:row>84</xdr:row>
      <xdr:rowOff>122146</xdr:rowOff>
    </xdr:from>
    <xdr:to>
      <xdr:col>29</xdr:col>
      <xdr:colOff>161616</xdr:colOff>
      <xdr:row>85</xdr:row>
      <xdr:rowOff>54068</xdr:rowOff>
    </xdr:to>
    <xdr:sp macro="" textlink="">
      <xdr:nvSpPr>
        <xdr:cNvPr id="34" name="正方形/長方形 33">
          <a:extLst>
            <a:ext uri="{FF2B5EF4-FFF2-40B4-BE49-F238E27FC236}">
              <a16:creationId xmlns:a16="http://schemas.microsoft.com/office/drawing/2014/main" id="{8D5D8522-D832-96FC-C20A-92B48CE742A3}"/>
            </a:ext>
          </a:extLst>
        </xdr:cNvPr>
        <xdr:cNvSpPr/>
      </xdr:nvSpPr>
      <xdr:spPr>
        <a:xfrm>
          <a:off x="7894380" y="15838396"/>
          <a:ext cx="341505" cy="129749"/>
        </a:xfrm>
        <a:prstGeom prst="rect">
          <a:avLst/>
        </a:prstGeom>
        <a:noFill/>
        <a:ln w="28575">
          <a:solidFill>
            <a:schemeClr val="accent1">
              <a:lumMod val="75000"/>
            </a:schemeClr>
          </a:solidFill>
          <a:prstDash val="sysDot"/>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206747</xdr:colOff>
      <xdr:row>84</xdr:row>
      <xdr:rowOff>156980</xdr:rowOff>
    </xdr:from>
    <xdr:to>
      <xdr:col>15</xdr:col>
      <xdr:colOff>146522</xdr:colOff>
      <xdr:row>85</xdr:row>
      <xdr:rowOff>172955</xdr:rowOff>
    </xdr:to>
    <xdr:sp macro="" textlink="">
      <xdr:nvSpPr>
        <xdr:cNvPr id="35" name="楕円 34">
          <a:extLst>
            <a:ext uri="{FF2B5EF4-FFF2-40B4-BE49-F238E27FC236}">
              <a16:creationId xmlns:a16="http://schemas.microsoft.com/office/drawing/2014/main" id="{73F40109-CE2D-516A-7463-D4A438D7C18A}"/>
            </a:ext>
          </a:extLst>
        </xdr:cNvPr>
        <xdr:cNvSpPr/>
      </xdr:nvSpPr>
      <xdr:spPr>
        <a:xfrm>
          <a:off x="4104670" y="15873230"/>
          <a:ext cx="218198" cy="213802"/>
        </a:xfrm>
        <a:prstGeom prst="ellipse">
          <a:avLst/>
        </a:prstGeom>
        <a:ln w="19050">
          <a:solidFill>
            <a:schemeClr val="bg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b="1"/>
            <a:t>1</a:t>
          </a:r>
          <a:endParaRPr kumimoji="1" lang="ja-JP" altLang="en-US" sz="1100" b="1"/>
        </a:p>
      </xdr:txBody>
    </xdr:sp>
    <xdr:clientData/>
  </xdr:twoCellAnchor>
  <xdr:twoCellAnchor>
    <xdr:from>
      <xdr:col>27</xdr:col>
      <xdr:colOff>130547</xdr:colOff>
      <xdr:row>87</xdr:row>
      <xdr:rowOff>140128</xdr:rowOff>
    </xdr:from>
    <xdr:to>
      <xdr:col>28</xdr:col>
      <xdr:colOff>70322</xdr:colOff>
      <xdr:row>88</xdr:row>
      <xdr:rowOff>153905</xdr:rowOff>
    </xdr:to>
    <xdr:sp macro="" textlink="">
      <xdr:nvSpPr>
        <xdr:cNvPr id="36" name="楕円 35">
          <a:extLst>
            <a:ext uri="{FF2B5EF4-FFF2-40B4-BE49-F238E27FC236}">
              <a16:creationId xmlns:a16="http://schemas.microsoft.com/office/drawing/2014/main" id="{3FA1EE4D-66D6-B13B-2040-D569C70FF0C0}"/>
            </a:ext>
          </a:extLst>
        </xdr:cNvPr>
        <xdr:cNvSpPr/>
      </xdr:nvSpPr>
      <xdr:spPr>
        <a:xfrm>
          <a:off x="7647970" y="16449859"/>
          <a:ext cx="218198" cy="211604"/>
        </a:xfrm>
        <a:prstGeom prst="ellipse">
          <a:avLst/>
        </a:prstGeom>
        <a:ln w="19050">
          <a:solidFill>
            <a:schemeClr val="bg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b="1"/>
            <a:t>3</a:t>
          </a:r>
          <a:endParaRPr kumimoji="1" lang="ja-JP" altLang="en-US" sz="1100" b="1"/>
        </a:p>
      </xdr:txBody>
    </xdr:sp>
    <xdr:clientData/>
  </xdr:twoCellAnchor>
  <xdr:twoCellAnchor>
    <xdr:from>
      <xdr:col>27</xdr:col>
      <xdr:colOff>130547</xdr:colOff>
      <xdr:row>85</xdr:row>
      <xdr:rowOff>140128</xdr:rowOff>
    </xdr:from>
    <xdr:to>
      <xdr:col>28</xdr:col>
      <xdr:colOff>70322</xdr:colOff>
      <xdr:row>86</xdr:row>
      <xdr:rowOff>153905</xdr:rowOff>
    </xdr:to>
    <xdr:sp macro="" textlink="">
      <xdr:nvSpPr>
        <xdr:cNvPr id="37" name="楕円 36">
          <a:extLst>
            <a:ext uri="{FF2B5EF4-FFF2-40B4-BE49-F238E27FC236}">
              <a16:creationId xmlns:a16="http://schemas.microsoft.com/office/drawing/2014/main" id="{37D2803C-4C95-F75B-3ABD-6A1DD85920B0}"/>
            </a:ext>
          </a:extLst>
        </xdr:cNvPr>
        <xdr:cNvSpPr/>
      </xdr:nvSpPr>
      <xdr:spPr>
        <a:xfrm>
          <a:off x="7647970" y="16054205"/>
          <a:ext cx="218198" cy="211604"/>
        </a:xfrm>
        <a:prstGeom prst="ellipse">
          <a:avLst/>
        </a:prstGeom>
        <a:ln w="19050">
          <a:solidFill>
            <a:schemeClr val="bg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b="1"/>
            <a:t>2</a:t>
          </a:r>
          <a:endParaRPr kumimoji="1" lang="ja-JP" altLang="en-US" sz="1100" b="1"/>
        </a:p>
      </xdr:txBody>
    </xdr:sp>
    <xdr:clientData/>
  </xdr:twoCellAnchor>
  <xdr:twoCellAnchor>
    <xdr:from>
      <xdr:col>29</xdr:col>
      <xdr:colOff>140072</xdr:colOff>
      <xdr:row>84</xdr:row>
      <xdr:rowOff>53669</xdr:rowOff>
    </xdr:from>
    <xdr:to>
      <xdr:col>30</xdr:col>
      <xdr:colOff>79847</xdr:colOff>
      <xdr:row>85</xdr:row>
      <xdr:rowOff>69644</xdr:rowOff>
    </xdr:to>
    <xdr:sp macro="" textlink="">
      <xdr:nvSpPr>
        <xdr:cNvPr id="38" name="楕円 37">
          <a:extLst>
            <a:ext uri="{FF2B5EF4-FFF2-40B4-BE49-F238E27FC236}">
              <a16:creationId xmlns:a16="http://schemas.microsoft.com/office/drawing/2014/main" id="{400B49E8-6D6F-C84F-C17B-1F7DF97B24E2}"/>
            </a:ext>
          </a:extLst>
        </xdr:cNvPr>
        <xdr:cNvSpPr/>
      </xdr:nvSpPr>
      <xdr:spPr>
        <a:xfrm>
          <a:off x="8214341" y="15769919"/>
          <a:ext cx="218198" cy="213802"/>
        </a:xfrm>
        <a:prstGeom prst="ellipse">
          <a:avLst/>
        </a:prstGeom>
        <a:ln w="19050">
          <a:solidFill>
            <a:schemeClr val="bg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b="1"/>
            <a:t>4</a:t>
          </a:r>
          <a:endParaRPr kumimoji="1" lang="ja-JP" altLang="en-US" sz="1100" b="1"/>
        </a:p>
      </xdr:txBody>
    </xdr:sp>
    <xdr:clientData/>
  </xdr:twoCellAnchor>
</xdr:wsDr>
</file>

<file path=xl/theme/theme1.xml><?xml version="1.0" encoding="utf-8"?>
<a:theme xmlns:a="http://schemas.openxmlformats.org/drawingml/2006/main" name="Office Theme">
  <a:themeElements>
    <a:clrScheme name="新事業進出補助金">
      <a:dk1>
        <a:sysClr val="windowText" lastClr="000000"/>
      </a:dk1>
      <a:lt1>
        <a:sysClr val="window" lastClr="FFFFFF"/>
      </a:lt1>
      <a:dk2>
        <a:srgbClr val="0E2841"/>
      </a:dk2>
      <a:lt2>
        <a:srgbClr val="E8E8E8"/>
      </a:lt2>
      <a:accent1>
        <a:srgbClr val="EF4898"/>
      </a:accent1>
      <a:accent2>
        <a:srgbClr val="EB6F8B"/>
      </a:accent2>
      <a:accent3>
        <a:srgbClr val="F5B693"/>
      </a:accent3>
      <a:accent4>
        <a:srgbClr val="FBE89B"/>
      </a:accent4>
      <a:accent5>
        <a:srgbClr val="094EB8"/>
      </a:accent5>
      <a:accent6>
        <a:srgbClr val="00B0F0"/>
      </a:accent6>
      <a:hlink>
        <a:srgbClr val="E1EFFF"/>
      </a:hlink>
      <a:folHlink>
        <a:srgbClr val="C00000"/>
      </a:folHlink>
    </a:clrScheme>
    <a:fontScheme name="Meiryo UI">
      <a:majorFont>
        <a:latin typeface="Meiryo UI"/>
        <a:ea typeface="Meiryo UI"/>
        <a:cs typeface=""/>
      </a:majorFont>
      <a:minorFont>
        <a:latin typeface="Meiryo UI"/>
        <a:ea typeface="Meiryo UI"/>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C28F7C-5D79-4A9C-A316-748673A7F3A9}">
  <dimension ref="B2:AJ110"/>
  <sheetViews>
    <sheetView showGridLines="0" zoomScale="115" zoomScaleNormal="115" workbookViewId="0"/>
  </sheetViews>
  <sheetFormatPr defaultColWidth="3.2109375" defaultRowHeight="15" x14ac:dyDescent="0.35"/>
  <cols>
    <col min="1" max="2" width="3.2109375" style="46"/>
    <col min="3" max="3" width="3.2109375" style="47"/>
    <col min="4" max="16384" width="3.2109375" style="46"/>
  </cols>
  <sheetData>
    <row r="2" spans="2:36" x14ac:dyDescent="0.35">
      <c r="B2" s="54"/>
      <c r="C2" s="55"/>
      <c r="D2" s="54"/>
      <c r="E2" s="54"/>
      <c r="F2" s="54"/>
      <c r="G2" s="54"/>
      <c r="H2" s="54"/>
      <c r="I2" s="54"/>
      <c r="J2" s="54"/>
      <c r="K2" s="54"/>
      <c r="L2" s="54"/>
      <c r="M2" s="54"/>
      <c r="N2" s="54"/>
      <c r="O2" s="54"/>
      <c r="P2" s="54"/>
      <c r="Q2" s="54"/>
      <c r="R2" s="54"/>
      <c r="S2" s="54"/>
      <c r="T2" s="54"/>
      <c r="U2" s="54"/>
      <c r="V2" s="54"/>
      <c r="W2" s="54"/>
      <c r="X2" s="54"/>
      <c r="Y2" s="54"/>
      <c r="Z2" s="54"/>
      <c r="AA2" s="54"/>
      <c r="AB2" s="54"/>
      <c r="AC2" s="54"/>
      <c r="AD2" s="54"/>
      <c r="AE2" s="54"/>
      <c r="AF2" s="54"/>
      <c r="AG2" s="54"/>
      <c r="AH2" s="54"/>
      <c r="AI2" s="54"/>
      <c r="AJ2" s="54"/>
    </row>
    <row r="3" spans="2:36" ht="19.5" x14ac:dyDescent="0.35">
      <c r="B3" s="54"/>
      <c r="C3" s="60" t="s">
        <v>0</v>
      </c>
      <c r="D3" s="61"/>
      <c r="E3" s="61"/>
      <c r="F3" s="61"/>
      <c r="G3" s="61"/>
      <c r="H3" s="61"/>
      <c r="I3" s="61"/>
      <c r="J3" s="61"/>
      <c r="K3" s="61"/>
      <c r="L3" s="61"/>
      <c r="M3" s="61"/>
      <c r="N3" s="61"/>
      <c r="O3" s="61"/>
      <c r="P3" s="61"/>
      <c r="Q3" s="61"/>
      <c r="R3" s="61"/>
      <c r="S3" s="61"/>
      <c r="T3" s="61"/>
      <c r="U3" s="61"/>
      <c r="V3" s="61"/>
      <c r="W3" s="61"/>
      <c r="X3" s="61"/>
      <c r="Y3" s="61"/>
      <c r="Z3" s="61"/>
      <c r="AA3" s="61"/>
      <c r="AB3" s="61"/>
      <c r="AC3" s="61"/>
      <c r="AD3" s="61"/>
      <c r="AE3" s="61"/>
      <c r="AF3" s="61"/>
      <c r="AG3" s="61"/>
      <c r="AH3" s="61"/>
      <c r="AI3" s="61"/>
      <c r="AJ3" s="54"/>
    </row>
    <row r="4" spans="2:36" x14ac:dyDescent="0.35">
      <c r="B4" s="54"/>
      <c r="C4" s="44"/>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54"/>
    </row>
    <row r="5" spans="2:36" x14ac:dyDescent="0.35">
      <c r="B5" s="54"/>
      <c r="C5" s="44"/>
      <c r="D5" s="40" t="s">
        <v>1</v>
      </c>
      <c r="E5" s="40"/>
      <c r="F5" s="40"/>
      <c r="G5" s="40"/>
      <c r="H5" s="40"/>
      <c r="I5" s="40"/>
      <c r="J5" s="40"/>
      <c r="K5" s="40"/>
      <c r="L5" s="40"/>
      <c r="M5" s="40"/>
      <c r="N5" s="40"/>
      <c r="O5" s="40"/>
      <c r="P5" s="40"/>
      <c r="Q5" s="40"/>
      <c r="R5" s="40"/>
      <c r="S5" s="40"/>
      <c r="T5" s="40"/>
      <c r="U5" s="40"/>
      <c r="V5" s="40"/>
      <c r="W5" s="40"/>
      <c r="X5" s="40"/>
      <c r="Y5" s="40"/>
      <c r="Z5" s="40"/>
      <c r="AA5" s="40"/>
      <c r="AB5" s="40"/>
      <c r="AC5" s="40"/>
      <c r="AD5" s="40"/>
      <c r="AE5" s="40"/>
      <c r="AF5" s="40"/>
      <c r="AG5" s="40"/>
      <c r="AH5" s="40"/>
      <c r="AI5" s="40"/>
      <c r="AJ5" s="54"/>
    </row>
    <row r="6" spans="2:36" x14ac:dyDescent="0.35">
      <c r="B6" s="54"/>
      <c r="C6" s="44"/>
      <c r="D6" s="40" t="s">
        <v>2</v>
      </c>
      <c r="E6" s="40"/>
      <c r="F6" s="40"/>
      <c r="G6" s="40"/>
      <c r="H6" s="40"/>
      <c r="I6" s="40"/>
      <c r="J6" s="40"/>
      <c r="K6" s="40"/>
      <c r="L6" s="40"/>
      <c r="M6" s="40"/>
      <c r="N6" s="40"/>
      <c r="O6" s="40"/>
      <c r="P6" s="40"/>
      <c r="Q6" s="40"/>
      <c r="R6" s="40"/>
      <c r="S6" s="40"/>
      <c r="T6" s="40"/>
      <c r="U6" s="40"/>
      <c r="V6" s="40"/>
      <c r="W6" s="40"/>
      <c r="X6" s="40"/>
      <c r="Y6" s="40"/>
      <c r="Z6" s="40"/>
      <c r="AA6" s="40"/>
      <c r="AB6" s="40"/>
      <c r="AC6" s="40"/>
      <c r="AD6" s="40"/>
      <c r="AE6" s="40"/>
      <c r="AF6" s="40"/>
      <c r="AG6" s="40"/>
      <c r="AH6" s="40"/>
      <c r="AI6" s="40"/>
      <c r="AJ6" s="54"/>
    </row>
    <row r="7" spans="2:36" x14ac:dyDescent="0.35">
      <c r="B7" s="54"/>
      <c r="C7" s="44"/>
      <c r="D7" s="40"/>
      <c r="E7" s="40"/>
      <c r="F7" s="40"/>
      <c r="G7" s="40"/>
      <c r="H7" s="40"/>
      <c r="I7" s="40"/>
      <c r="J7" s="40"/>
      <c r="K7" s="40"/>
      <c r="L7" s="40"/>
      <c r="M7" s="40"/>
      <c r="N7" s="40"/>
      <c r="O7" s="40"/>
      <c r="P7" s="40"/>
      <c r="Q7" s="40"/>
      <c r="R7" s="40"/>
      <c r="S7" s="40"/>
      <c r="T7" s="40"/>
      <c r="U7" s="40"/>
      <c r="V7" s="40"/>
      <c r="W7" s="40"/>
      <c r="X7" s="40"/>
      <c r="Y7" s="40"/>
      <c r="Z7" s="40"/>
      <c r="AA7" s="40"/>
      <c r="AB7" s="40"/>
      <c r="AC7" s="40"/>
      <c r="AD7" s="40"/>
      <c r="AE7" s="40"/>
      <c r="AF7" s="40"/>
      <c r="AG7" s="40"/>
      <c r="AH7" s="40"/>
      <c r="AI7" s="40"/>
      <c r="AJ7" s="54"/>
    </row>
    <row r="8" spans="2:36" x14ac:dyDescent="0.35">
      <c r="B8" s="54"/>
      <c r="C8" s="44"/>
      <c r="D8" s="40"/>
      <c r="E8" s="40"/>
      <c r="F8" s="40"/>
      <c r="G8" s="40"/>
      <c r="H8" s="40"/>
      <c r="I8" s="40"/>
      <c r="J8" s="40"/>
      <c r="K8" s="40"/>
      <c r="L8" s="40"/>
      <c r="M8" s="40"/>
      <c r="N8" s="40"/>
      <c r="O8" s="40"/>
      <c r="P8" s="40"/>
      <c r="Q8" s="40"/>
      <c r="R8" s="40"/>
      <c r="S8" s="40"/>
      <c r="T8" s="40"/>
      <c r="U8" s="40"/>
      <c r="V8" s="40"/>
      <c r="W8" s="40"/>
      <c r="X8" s="40"/>
      <c r="Y8" s="40"/>
      <c r="Z8" s="40"/>
      <c r="AA8" s="40"/>
      <c r="AB8" s="40"/>
      <c r="AC8" s="40"/>
      <c r="AD8" s="40"/>
      <c r="AE8" s="40"/>
      <c r="AF8" s="40"/>
      <c r="AG8" s="40"/>
      <c r="AH8" s="40"/>
      <c r="AI8" s="40"/>
      <c r="AJ8" s="54"/>
    </row>
    <row r="9" spans="2:36" ht="19.5" x14ac:dyDescent="0.35">
      <c r="B9" s="54"/>
      <c r="C9" s="60" t="s">
        <v>3</v>
      </c>
      <c r="D9" s="61"/>
      <c r="E9" s="61"/>
      <c r="F9" s="61"/>
      <c r="G9" s="61"/>
      <c r="H9" s="61"/>
      <c r="I9" s="61"/>
      <c r="J9" s="61"/>
      <c r="K9" s="61"/>
      <c r="L9" s="61"/>
      <c r="M9" s="61"/>
      <c r="N9" s="61"/>
      <c r="O9" s="61"/>
      <c r="P9" s="61"/>
      <c r="Q9" s="61"/>
      <c r="R9" s="61"/>
      <c r="S9" s="61"/>
      <c r="T9" s="61"/>
      <c r="U9" s="61"/>
      <c r="V9" s="61"/>
      <c r="W9" s="61"/>
      <c r="X9" s="61"/>
      <c r="Y9" s="61"/>
      <c r="Z9" s="61"/>
      <c r="AA9" s="61"/>
      <c r="AB9" s="61"/>
      <c r="AC9" s="61"/>
      <c r="AD9" s="61"/>
      <c r="AE9" s="61"/>
      <c r="AF9" s="61"/>
      <c r="AG9" s="61"/>
      <c r="AH9" s="61"/>
      <c r="AI9" s="61"/>
      <c r="AJ9" s="54"/>
    </row>
    <row r="10" spans="2:36" x14ac:dyDescent="0.35">
      <c r="B10" s="54"/>
      <c r="C10" s="62"/>
      <c r="D10" s="59"/>
      <c r="E10" s="59"/>
      <c r="F10" s="59"/>
      <c r="G10" s="59"/>
      <c r="H10" s="59"/>
      <c r="I10" s="59"/>
      <c r="J10" s="59"/>
      <c r="K10" s="59"/>
      <c r="L10" s="59"/>
      <c r="M10" s="59"/>
      <c r="N10" s="59"/>
      <c r="O10" s="59"/>
      <c r="P10" s="59"/>
      <c r="Q10" s="59"/>
      <c r="R10" s="59"/>
      <c r="S10" s="59"/>
      <c r="T10" s="59"/>
      <c r="U10" s="59"/>
      <c r="V10" s="59"/>
      <c r="W10" s="59"/>
      <c r="X10" s="59"/>
      <c r="Y10" s="59"/>
      <c r="Z10" s="59"/>
      <c r="AA10" s="59"/>
      <c r="AB10" s="59"/>
      <c r="AC10" s="59"/>
      <c r="AD10" s="59"/>
      <c r="AE10" s="59"/>
      <c r="AF10" s="59"/>
      <c r="AG10" s="59"/>
      <c r="AH10" s="59"/>
      <c r="AI10" s="59"/>
      <c r="AJ10" s="54"/>
    </row>
    <row r="11" spans="2:36" s="65" customFormat="1" ht="19.5" x14ac:dyDescent="0.35">
      <c r="B11" s="63"/>
      <c r="C11" s="64"/>
      <c r="D11" s="92" t="s">
        <v>4</v>
      </c>
      <c r="E11" s="92"/>
      <c r="F11" s="92"/>
      <c r="G11" s="92"/>
      <c r="H11" s="92"/>
      <c r="I11" s="92"/>
      <c r="J11" s="92"/>
      <c r="K11" s="92"/>
      <c r="L11" s="92" t="s">
        <v>5</v>
      </c>
      <c r="M11" s="92"/>
      <c r="N11" s="92"/>
      <c r="O11" s="92"/>
      <c r="P11" s="92"/>
      <c r="Q11" s="92"/>
      <c r="R11" s="92"/>
      <c r="S11" s="92"/>
      <c r="T11" s="92"/>
      <c r="U11" s="92"/>
      <c r="V11" s="92"/>
      <c r="W11" s="92"/>
      <c r="X11" s="92"/>
      <c r="Y11" s="92"/>
      <c r="Z11" s="92"/>
      <c r="AA11" s="92"/>
      <c r="AB11" s="92"/>
      <c r="AC11" s="92"/>
      <c r="AD11" s="92"/>
      <c r="AE11" s="92"/>
      <c r="AF11" s="92"/>
      <c r="AG11" s="92"/>
      <c r="AH11" s="92"/>
      <c r="AI11" s="63"/>
      <c r="AJ11" s="63"/>
    </row>
    <row r="12" spans="2:36" s="65" customFormat="1" ht="38.25" customHeight="1" x14ac:dyDescent="0.35">
      <c r="B12" s="63"/>
      <c r="C12" s="64"/>
      <c r="D12" s="94" t="s">
        <v>6</v>
      </c>
      <c r="E12" s="94"/>
      <c r="F12" s="94"/>
      <c r="G12" s="94"/>
      <c r="H12" s="94"/>
      <c r="I12" s="94"/>
      <c r="J12" s="94"/>
      <c r="K12" s="94"/>
      <c r="L12" s="93" t="s">
        <v>7</v>
      </c>
      <c r="M12" s="93"/>
      <c r="N12" s="93"/>
      <c r="O12" s="93"/>
      <c r="P12" s="93"/>
      <c r="Q12" s="93"/>
      <c r="R12" s="93"/>
      <c r="S12" s="93"/>
      <c r="T12" s="93"/>
      <c r="U12" s="93"/>
      <c r="V12" s="93"/>
      <c r="W12" s="93"/>
      <c r="X12" s="93"/>
      <c r="Y12" s="93"/>
      <c r="Z12" s="93"/>
      <c r="AA12" s="93"/>
      <c r="AB12" s="93"/>
      <c r="AC12" s="93"/>
      <c r="AD12" s="93"/>
      <c r="AE12" s="93"/>
      <c r="AF12" s="93"/>
      <c r="AG12" s="93"/>
      <c r="AH12" s="93"/>
      <c r="AI12" s="63"/>
      <c r="AJ12" s="63"/>
    </row>
    <row r="13" spans="2:36" s="65" customFormat="1" ht="38.25" customHeight="1" x14ac:dyDescent="0.35">
      <c r="B13" s="63"/>
      <c r="C13" s="64"/>
      <c r="D13" s="95" t="s">
        <v>8</v>
      </c>
      <c r="E13" s="94"/>
      <c r="F13" s="94"/>
      <c r="G13" s="94"/>
      <c r="H13" s="94"/>
      <c r="I13" s="94"/>
      <c r="J13" s="94"/>
      <c r="K13" s="94"/>
      <c r="L13" s="93" t="s">
        <v>9</v>
      </c>
      <c r="M13" s="93"/>
      <c r="N13" s="93"/>
      <c r="O13" s="93"/>
      <c r="P13" s="93"/>
      <c r="Q13" s="93"/>
      <c r="R13" s="93"/>
      <c r="S13" s="93"/>
      <c r="T13" s="93"/>
      <c r="U13" s="93"/>
      <c r="V13" s="93"/>
      <c r="W13" s="93"/>
      <c r="X13" s="93"/>
      <c r="Y13" s="93"/>
      <c r="Z13" s="93"/>
      <c r="AA13" s="93"/>
      <c r="AB13" s="93"/>
      <c r="AC13" s="93"/>
      <c r="AD13" s="93"/>
      <c r="AE13" s="93"/>
      <c r="AF13" s="93"/>
      <c r="AG13" s="93"/>
      <c r="AH13" s="93"/>
      <c r="AI13" s="63"/>
      <c r="AJ13" s="63"/>
    </row>
    <row r="14" spans="2:36" s="65" customFormat="1" ht="38.25" customHeight="1" x14ac:dyDescent="0.35">
      <c r="B14" s="63"/>
      <c r="C14" s="64"/>
      <c r="D14" s="95" t="s">
        <v>10</v>
      </c>
      <c r="E14" s="94"/>
      <c r="F14" s="94"/>
      <c r="G14" s="94"/>
      <c r="H14" s="94"/>
      <c r="I14" s="94"/>
      <c r="J14" s="94"/>
      <c r="K14" s="94"/>
      <c r="L14" s="93" t="s">
        <v>11</v>
      </c>
      <c r="M14" s="93"/>
      <c r="N14" s="93"/>
      <c r="O14" s="93"/>
      <c r="P14" s="93"/>
      <c r="Q14" s="93"/>
      <c r="R14" s="93"/>
      <c r="S14" s="93"/>
      <c r="T14" s="93"/>
      <c r="U14" s="93"/>
      <c r="V14" s="93"/>
      <c r="W14" s="93"/>
      <c r="X14" s="93"/>
      <c r="Y14" s="93"/>
      <c r="Z14" s="93"/>
      <c r="AA14" s="93"/>
      <c r="AB14" s="93"/>
      <c r="AC14" s="93"/>
      <c r="AD14" s="93"/>
      <c r="AE14" s="93"/>
      <c r="AF14" s="93"/>
      <c r="AG14" s="93"/>
      <c r="AH14" s="93"/>
      <c r="AI14" s="63"/>
      <c r="AJ14" s="63"/>
    </row>
    <row r="15" spans="2:36" x14ac:dyDescent="0.35">
      <c r="B15" s="54"/>
      <c r="C15" s="62"/>
      <c r="D15" s="59"/>
      <c r="E15" s="59"/>
      <c r="F15" s="59"/>
      <c r="G15" s="59"/>
      <c r="H15" s="59"/>
      <c r="I15" s="59"/>
      <c r="J15" s="59"/>
      <c r="K15" s="59"/>
      <c r="L15" s="59"/>
      <c r="M15" s="59"/>
      <c r="N15" s="59"/>
      <c r="O15" s="59"/>
      <c r="P15" s="59"/>
      <c r="Q15" s="59"/>
      <c r="R15" s="59"/>
      <c r="S15" s="59"/>
      <c r="T15" s="59"/>
      <c r="U15" s="59"/>
      <c r="V15" s="59"/>
      <c r="W15" s="59"/>
      <c r="X15" s="59"/>
      <c r="Y15" s="59"/>
      <c r="Z15" s="59"/>
      <c r="AA15" s="59"/>
      <c r="AB15" s="59"/>
      <c r="AC15" s="59"/>
      <c r="AD15" s="59"/>
      <c r="AE15" s="59"/>
      <c r="AF15" s="59"/>
      <c r="AG15" s="59"/>
      <c r="AH15" s="59"/>
      <c r="AI15" s="59"/>
      <c r="AJ15" s="54"/>
    </row>
    <row r="16" spans="2:36" x14ac:dyDescent="0.35">
      <c r="B16" s="54"/>
      <c r="C16" s="44"/>
      <c r="D16" s="40"/>
      <c r="E16" s="40"/>
      <c r="F16" s="40"/>
      <c r="G16" s="40"/>
      <c r="H16" s="40"/>
      <c r="I16" s="40"/>
      <c r="J16" s="40"/>
      <c r="K16" s="40"/>
      <c r="L16" s="40"/>
      <c r="M16" s="40"/>
      <c r="N16" s="40"/>
      <c r="O16" s="40"/>
      <c r="P16" s="40"/>
      <c r="Q16" s="40"/>
      <c r="R16" s="40"/>
      <c r="S16" s="40"/>
      <c r="T16" s="40"/>
      <c r="U16" s="40"/>
      <c r="V16" s="40"/>
      <c r="W16" s="40"/>
      <c r="X16" s="40"/>
      <c r="Y16" s="40"/>
      <c r="Z16" s="40"/>
      <c r="AA16" s="40"/>
      <c r="AB16" s="40"/>
      <c r="AC16" s="40"/>
      <c r="AD16" s="40"/>
      <c r="AE16" s="40"/>
      <c r="AF16" s="40"/>
      <c r="AG16" s="40"/>
      <c r="AH16" s="40"/>
      <c r="AI16" s="40"/>
      <c r="AJ16" s="54"/>
    </row>
    <row r="17" spans="2:36" ht="19.5" x14ac:dyDescent="0.35">
      <c r="B17" s="54"/>
      <c r="C17" s="60" t="s">
        <v>12</v>
      </c>
      <c r="D17" s="61"/>
      <c r="E17" s="61"/>
      <c r="F17" s="61"/>
      <c r="G17" s="61"/>
      <c r="H17" s="61"/>
      <c r="I17" s="61"/>
      <c r="J17" s="61"/>
      <c r="K17" s="61"/>
      <c r="L17" s="61"/>
      <c r="M17" s="61"/>
      <c r="N17" s="61"/>
      <c r="O17" s="61"/>
      <c r="P17" s="61"/>
      <c r="Q17" s="61"/>
      <c r="R17" s="61"/>
      <c r="S17" s="61"/>
      <c r="T17" s="61"/>
      <c r="U17" s="61"/>
      <c r="V17" s="61"/>
      <c r="W17" s="61"/>
      <c r="X17" s="61"/>
      <c r="Y17" s="61"/>
      <c r="Z17" s="61"/>
      <c r="AA17" s="61"/>
      <c r="AB17" s="61"/>
      <c r="AC17" s="61"/>
      <c r="AD17" s="61"/>
      <c r="AE17" s="61"/>
      <c r="AF17" s="61"/>
      <c r="AG17" s="61"/>
      <c r="AH17" s="61"/>
      <c r="AI17" s="61"/>
      <c r="AJ17" s="54"/>
    </row>
    <row r="18" spans="2:36" x14ac:dyDescent="0.35">
      <c r="B18" s="54"/>
      <c r="C18" s="62"/>
      <c r="D18" s="59"/>
      <c r="E18" s="59"/>
      <c r="F18" s="59"/>
      <c r="G18" s="59"/>
      <c r="H18" s="59"/>
      <c r="I18" s="59"/>
      <c r="J18" s="59"/>
      <c r="K18" s="59"/>
      <c r="L18" s="59"/>
      <c r="M18" s="59"/>
      <c r="N18" s="59"/>
      <c r="O18" s="59"/>
      <c r="P18" s="59"/>
      <c r="Q18" s="59"/>
      <c r="R18" s="59"/>
      <c r="S18" s="59"/>
      <c r="T18" s="59"/>
      <c r="U18" s="59"/>
      <c r="V18" s="59"/>
      <c r="W18" s="59"/>
      <c r="X18" s="59"/>
      <c r="Y18" s="59"/>
      <c r="Z18" s="59"/>
      <c r="AA18" s="59"/>
      <c r="AB18" s="59"/>
      <c r="AC18" s="59"/>
      <c r="AD18" s="59"/>
      <c r="AE18" s="59"/>
      <c r="AF18" s="59"/>
      <c r="AG18" s="59"/>
      <c r="AH18" s="59"/>
      <c r="AI18" s="59"/>
      <c r="AJ18" s="54"/>
    </row>
    <row r="19" spans="2:36" x14ac:dyDescent="0.35">
      <c r="B19" s="54"/>
      <c r="C19" s="44"/>
      <c r="D19" s="68" t="s">
        <v>13</v>
      </c>
      <c r="E19" s="69"/>
      <c r="F19" s="69"/>
      <c r="G19" s="69"/>
      <c r="H19" s="69"/>
      <c r="I19" s="69"/>
      <c r="J19" s="69"/>
      <c r="K19" s="69"/>
      <c r="L19" s="69"/>
      <c r="M19" s="69"/>
      <c r="N19" s="69"/>
      <c r="O19" s="69"/>
      <c r="P19" s="69"/>
      <c r="Q19" s="69"/>
      <c r="R19" s="69"/>
      <c r="S19" s="69"/>
      <c r="T19" s="69"/>
      <c r="U19" s="69"/>
      <c r="V19" s="69"/>
      <c r="W19" s="69"/>
      <c r="X19" s="69"/>
      <c r="Y19" s="69"/>
      <c r="Z19" s="69"/>
      <c r="AA19" s="69"/>
      <c r="AB19" s="69"/>
      <c r="AC19" s="69"/>
      <c r="AD19" s="69"/>
      <c r="AE19" s="69"/>
      <c r="AF19" s="69"/>
      <c r="AG19" s="69"/>
      <c r="AH19" s="69"/>
      <c r="AI19" s="69"/>
      <c r="AJ19" s="54"/>
    </row>
    <row r="20" spans="2:36" ht="15.5" thickBot="1" x14ac:dyDescent="0.4">
      <c r="B20" s="54"/>
      <c r="C20" s="44"/>
      <c r="D20" s="40"/>
      <c r="E20" s="40"/>
      <c r="F20" s="40"/>
      <c r="G20" s="40"/>
      <c r="H20" s="40"/>
      <c r="I20" s="40"/>
      <c r="J20" s="40"/>
      <c r="K20" s="40"/>
      <c r="L20" s="40"/>
      <c r="M20" s="40"/>
      <c r="N20" s="40"/>
      <c r="O20" s="40"/>
      <c r="P20" s="40"/>
      <c r="Q20" s="40"/>
      <c r="R20" s="40"/>
      <c r="S20" s="40"/>
      <c r="T20" s="40"/>
      <c r="U20" s="40"/>
      <c r="V20" s="40"/>
      <c r="W20" s="40"/>
      <c r="X20" s="40"/>
      <c r="Y20" s="40"/>
      <c r="Z20" s="40"/>
      <c r="AA20" s="40"/>
      <c r="AB20" s="40"/>
      <c r="AC20" s="40"/>
      <c r="AD20" s="40"/>
      <c r="AE20" s="40"/>
      <c r="AF20" s="40"/>
      <c r="AG20" s="40"/>
      <c r="AH20" s="40"/>
      <c r="AI20" s="40"/>
      <c r="AJ20" s="54"/>
    </row>
    <row r="21" spans="2:36" ht="16" thickTop="1" thickBot="1" x14ac:dyDescent="0.4">
      <c r="B21" s="54"/>
      <c r="C21" s="44"/>
      <c r="D21" s="54"/>
      <c r="E21" s="41"/>
      <c r="F21" s="42"/>
      <c r="G21" s="43"/>
      <c r="H21" s="44" t="s">
        <v>14</v>
      </c>
      <c r="I21" s="40"/>
      <c r="J21" s="40"/>
      <c r="K21" s="40"/>
      <c r="L21" s="40"/>
      <c r="M21" s="40"/>
      <c r="N21" s="40"/>
      <c r="O21" s="40"/>
      <c r="P21" s="40"/>
      <c r="Q21" s="40"/>
      <c r="R21" s="40"/>
      <c r="S21" s="40"/>
      <c r="T21" s="40"/>
      <c r="U21" s="40"/>
      <c r="V21" s="40"/>
      <c r="W21" s="40"/>
      <c r="X21" s="40"/>
      <c r="Y21" s="40"/>
      <c r="Z21" s="40"/>
      <c r="AA21" s="40"/>
      <c r="AB21" s="40"/>
      <c r="AC21" s="40"/>
      <c r="AD21" s="40"/>
      <c r="AE21" s="40"/>
      <c r="AF21" s="40"/>
      <c r="AG21" s="40"/>
      <c r="AH21" s="40"/>
      <c r="AI21" s="40"/>
      <c r="AJ21" s="54"/>
    </row>
    <row r="22" spans="2:36" ht="6.75" customHeight="1" thickTop="1" x14ac:dyDescent="0.35">
      <c r="B22" s="54"/>
      <c r="C22" s="44"/>
      <c r="D22" s="54"/>
      <c r="E22" s="40"/>
      <c r="F22" s="40"/>
      <c r="G22" s="40"/>
      <c r="H22" s="40"/>
      <c r="I22" s="40"/>
      <c r="J22" s="40"/>
      <c r="K22" s="40"/>
      <c r="L22" s="40"/>
      <c r="M22" s="40"/>
      <c r="N22" s="40"/>
      <c r="O22" s="40"/>
      <c r="P22" s="40"/>
      <c r="Q22" s="40"/>
      <c r="R22" s="40"/>
      <c r="S22" s="40"/>
      <c r="T22" s="40"/>
      <c r="U22" s="40"/>
      <c r="V22" s="40"/>
      <c r="W22" s="40"/>
      <c r="X22" s="40"/>
      <c r="Y22" s="40"/>
      <c r="Z22" s="40"/>
      <c r="AA22" s="40"/>
      <c r="AB22" s="40"/>
      <c r="AC22" s="40"/>
      <c r="AD22" s="40"/>
      <c r="AE22" s="40"/>
      <c r="AF22" s="40"/>
      <c r="AG22" s="40"/>
      <c r="AH22" s="40"/>
      <c r="AI22" s="40"/>
      <c r="AJ22" s="54"/>
    </row>
    <row r="23" spans="2:36" x14ac:dyDescent="0.35">
      <c r="B23" s="54"/>
      <c r="C23" s="44"/>
      <c r="D23" s="54"/>
      <c r="E23" s="71" t="s">
        <v>15</v>
      </c>
      <c r="F23" s="72"/>
      <c r="G23" s="73"/>
      <c r="H23" s="40" t="s">
        <v>16</v>
      </c>
      <c r="I23" s="40"/>
      <c r="J23" s="40"/>
      <c r="K23" s="40"/>
      <c r="L23" s="40"/>
      <c r="M23" s="40"/>
      <c r="N23" s="40"/>
      <c r="O23" s="40"/>
      <c r="P23" s="40"/>
      <c r="Q23" s="40"/>
      <c r="R23" s="40"/>
      <c r="S23" s="40"/>
      <c r="T23" s="40"/>
      <c r="U23" s="40"/>
      <c r="V23" s="40"/>
      <c r="W23" s="40"/>
      <c r="X23" s="40"/>
      <c r="Y23" s="40"/>
      <c r="Z23" s="40"/>
      <c r="AA23" s="40"/>
      <c r="AB23" s="40"/>
      <c r="AC23" s="40"/>
      <c r="AD23" s="40"/>
      <c r="AE23" s="40"/>
      <c r="AF23" s="40"/>
      <c r="AG23" s="40"/>
      <c r="AH23" s="40"/>
      <c r="AI23" s="40"/>
      <c r="AJ23" s="54"/>
    </row>
    <row r="24" spans="2:36" ht="6.75" customHeight="1" x14ac:dyDescent="0.35">
      <c r="B24" s="54"/>
      <c r="C24" s="44"/>
      <c r="D24" s="40"/>
      <c r="E24" s="40"/>
      <c r="F24" s="40"/>
      <c r="G24" s="40"/>
      <c r="H24" s="40"/>
      <c r="I24" s="40"/>
      <c r="J24" s="40"/>
      <c r="K24" s="40"/>
      <c r="L24" s="40"/>
      <c r="M24" s="40"/>
      <c r="N24" s="40"/>
      <c r="O24" s="40"/>
      <c r="P24" s="40"/>
      <c r="Q24" s="40"/>
      <c r="R24" s="40"/>
      <c r="S24" s="40"/>
      <c r="T24" s="40"/>
      <c r="U24" s="40"/>
      <c r="V24" s="40"/>
      <c r="W24" s="40"/>
      <c r="X24" s="40"/>
      <c r="Y24" s="40"/>
      <c r="Z24" s="40"/>
      <c r="AA24" s="40"/>
      <c r="AB24" s="40"/>
      <c r="AC24" s="40"/>
      <c r="AD24" s="40"/>
      <c r="AE24" s="40"/>
      <c r="AF24" s="40"/>
      <c r="AG24" s="40"/>
      <c r="AH24" s="40"/>
      <c r="AI24" s="40"/>
      <c r="AJ24" s="54"/>
    </row>
    <row r="25" spans="2:36" x14ac:dyDescent="0.35">
      <c r="B25" s="54"/>
      <c r="C25" s="44"/>
      <c r="D25" s="40"/>
      <c r="E25" s="40"/>
      <c r="F25" s="40"/>
      <c r="G25" s="40"/>
      <c r="H25" s="40"/>
      <c r="I25" s="40"/>
      <c r="J25" s="40"/>
      <c r="K25" s="40"/>
      <c r="L25" s="40"/>
      <c r="M25" s="40"/>
      <c r="N25" s="40"/>
      <c r="O25" s="40"/>
      <c r="P25" s="40"/>
      <c r="Q25" s="40"/>
      <c r="R25" s="40"/>
      <c r="S25" s="40"/>
      <c r="T25" s="40"/>
      <c r="U25" s="40"/>
      <c r="V25" s="40"/>
      <c r="W25" s="40"/>
      <c r="X25" s="40"/>
      <c r="Y25" s="40"/>
      <c r="Z25" s="40"/>
      <c r="AA25" s="40"/>
      <c r="AB25" s="40"/>
      <c r="AC25" s="40"/>
      <c r="AD25" s="40"/>
      <c r="AE25" s="40"/>
      <c r="AF25" s="40"/>
      <c r="AG25" s="40"/>
      <c r="AH25" s="40"/>
      <c r="AI25" s="40"/>
      <c r="AJ25" s="54"/>
    </row>
    <row r="26" spans="2:36" x14ac:dyDescent="0.35">
      <c r="B26" s="54"/>
      <c r="C26" s="44"/>
      <c r="D26" s="66" t="s">
        <v>17</v>
      </c>
      <c r="E26" s="66"/>
      <c r="F26" s="67"/>
      <c r="G26" s="67"/>
      <c r="H26" s="67"/>
      <c r="I26" s="67"/>
      <c r="J26" s="67"/>
      <c r="K26" s="67"/>
      <c r="L26" s="67"/>
      <c r="M26" s="67"/>
      <c r="N26" s="67"/>
      <c r="O26" s="67"/>
      <c r="P26" s="67"/>
      <c r="Q26" s="67"/>
      <c r="R26" s="67"/>
      <c r="S26" s="67"/>
      <c r="T26" s="67"/>
      <c r="U26" s="67"/>
      <c r="V26" s="67"/>
      <c r="W26" s="67"/>
      <c r="X26" s="67"/>
      <c r="Y26" s="67"/>
      <c r="Z26" s="67"/>
      <c r="AA26" s="67"/>
      <c r="AB26" s="67"/>
      <c r="AC26" s="67"/>
      <c r="AD26" s="67"/>
      <c r="AE26" s="67"/>
      <c r="AF26" s="67"/>
      <c r="AG26" s="67"/>
      <c r="AH26" s="67"/>
      <c r="AI26" s="67"/>
      <c r="AJ26" s="54"/>
    </row>
    <row r="27" spans="2:36" x14ac:dyDescent="0.35">
      <c r="B27" s="54"/>
      <c r="C27" s="44"/>
      <c r="D27" s="40"/>
      <c r="E27" s="70" t="s">
        <v>18</v>
      </c>
      <c r="F27" s="40" t="s">
        <v>19</v>
      </c>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54"/>
    </row>
    <row r="28" spans="2:36" x14ac:dyDescent="0.35">
      <c r="B28" s="54"/>
      <c r="C28" s="44"/>
      <c r="D28" s="40"/>
      <c r="E28" s="70"/>
      <c r="F28" s="56" t="s">
        <v>25</v>
      </c>
      <c r="G28" s="57" t="s">
        <v>379</v>
      </c>
      <c r="H28" s="40"/>
      <c r="I28" s="40"/>
      <c r="J28" s="40"/>
      <c r="K28" s="40"/>
      <c r="L28" s="40"/>
      <c r="M28" s="40"/>
      <c r="N28" s="40"/>
      <c r="O28" s="40"/>
      <c r="P28" s="40"/>
      <c r="Q28" s="40"/>
      <c r="R28" s="40"/>
      <c r="S28" s="40"/>
      <c r="T28" s="40"/>
      <c r="U28" s="40"/>
      <c r="V28" s="40"/>
      <c r="W28" s="40"/>
      <c r="X28" s="40"/>
      <c r="Y28" s="40"/>
      <c r="Z28" s="40"/>
      <c r="AA28" s="40"/>
      <c r="AB28" s="40"/>
      <c r="AC28" s="40"/>
      <c r="AD28" s="40"/>
      <c r="AE28" s="40"/>
      <c r="AF28" s="40"/>
      <c r="AG28" s="40"/>
      <c r="AH28" s="40"/>
      <c r="AI28" s="40"/>
      <c r="AJ28" s="54"/>
    </row>
    <row r="29" spans="2:36" x14ac:dyDescent="0.35">
      <c r="B29" s="54"/>
      <c r="C29" s="44"/>
      <c r="D29" s="40"/>
      <c r="E29" s="70" t="s">
        <v>20</v>
      </c>
      <c r="F29" s="40" t="s">
        <v>21</v>
      </c>
      <c r="G29" s="40"/>
      <c r="H29" s="40"/>
      <c r="I29" s="40"/>
      <c r="J29" s="40"/>
      <c r="K29" s="40"/>
      <c r="L29" s="40"/>
      <c r="M29" s="40"/>
      <c r="N29" s="40"/>
      <c r="O29" s="40"/>
      <c r="P29" s="40"/>
      <c r="Q29" s="40"/>
      <c r="R29" s="40"/>
      <c r="S29" s="40"/>
      <c r="T29" s="40"/>
      <c r="U29" s="40"/>
      <c r="V29" s="40"/>
      <c r="W29" s="40"/>
      <c r="X29" s="40"/>
      <c r="Y29" s="40"/>
      <c r="Z29" s="40"/>
      <c r="AA29" s="40"/>
      <c r="AB29" s="40"/>
      <c r="AC29" s="40"/>
      <c r="AD29" s="40"/>
      <c r="AE29" s="40"/>
      <c r="AF29" s="40"/>
      <c r="AG29" s="40"/>
      <c r="AH29" s="40"/>
      <c r="AI29" s="40"/>
      <c r="AJ29" s="54"/>
    </row>
    <row r="30" spans="2:36" x14ac:dyDescent="0.35">
      <c r="B30" s="54"/>
      <c r="C30" s="44"/>
      <c r="D30" s="40"/>
      <c r="E30" s="70"/>
      <c r="F30" s="56" t="s">
        <v>25</v>
      </c>
      <c r="G30" s="57" t="s">
        <v>374</v>
      </c>
      <c r="H30" s="40"/>
      <c r="I30" s="40"/>
      <c r="J30" s="40"/>
      <c r="K30" s="40"/>
      <c r="L30" s="40"/>
      <c r="M30" s="40"/>
      <c r="N30" s="40"/>
      <c r="O30" s="40"/>
      <c r="P30" s="40"/>
      <c r="Q30" s="40"/>
      <c r="R30" s="40"/>
      <c r="S30" s="40"/>
      <c r="T30" s="40"/>
      <c r="U30" s="40"/>
      <c r="V30" s="40"/>
      <c r="W30" s="40"/>
      <c r="X30" s="40"/>
      <c r="Y30" s="40"/>
      <c r="Z30" s="40"/>
      <c r="AA30" s="40"/>
      <c r="AB30" s="40"/>
      <c r="AC30" s="40"/>
      <c r="AD30" s="40"/>
      <c r="AE30" s="40"/>
      <c r="AF30" s="40"/>
      <c r="AG30" s="40"/>
      <c r="AH30" s="40"/>
      <c r="AI30" s="40"/>
      <c r="AJ30" s="54"/>
    </row>
    <row r="31" spans="2:36" x14ac:dyDescent="0.35">
      <c r="B31" s="54"/>
      <c r="C31" s="44"/>
      <c r="D31" s="40"/>
      <c r="E31" s="70"/>
      <c r="F31" s="56" t="s">
        <v>25</v>
      </c>
      <c r="G31" s="57" t="s">
        <v>393</v>
      </c>
      <c r="H31" s="40"/>
      <c r="I31" s="40"/>
      <c r="J31" s="40"/>
      <c r="K31" s="40"/>
      <c r="L31" s="40"/>
      <c r="M31" s="40"/>
      <c r="N31" s="40"/>
      <c r="O31" s="40"/>
      <c r="P31" s="40"/>
      <c r="Q31" s="40"/>
      <c r="R31" s="40"/>
      <c r="S31" s="40"/>
      <c r="T31" s="40"/>
      <c r="U31" s="40"/>
      <c r="V31" s="40"/>
      <c r="W31" s="40"/>
      <c r="X31" s="40"/>
      <c r="Y31" s="40"/>
      <c r="Z31" s="40"/>
      <c r="AA31" s="40"/>
      <c r="AB31" s="40"/>
      <c r="AC31" s="40"/>
      <c r="AD31" s="40"/>
      <c r="AE31" s="40"/>
      <c r="AF31" s="40"/>
      <c r="AG31" s="40"/>
      <c r="AH31" s="40"/>
      <c r="AI31" s="40"/>
      <c r="AJ31" s="54"/>
    </row>
    <row r="32" spans="2:36" x14ac:dyDescent="0.35">
      <c r="B32" s="54"/>
      <c r="C32" s="44"/>
      <c r="D32" s="40"/>
      <c r="E32" s="70" t="s">
        <v>22</v>
      </c>
      <c r="F32" s="40" t="s">
        <v>23</v>
      </c>
      <c r="G32" s="40"/>
      <c r="H32" s="40"/>
      <c r="I32" s="40"/>
      <c r="J32" s="40"/>
      <c r="K32" s="40"/>
      <c r="L32" s="40"/>
      <c r="M32" s="40"/>
      <c r="N32" s="40"/>
      <c r="O32" s="40"/>
      <c r="P32" s="40"/>
      <c r="Q32" s="40"/>
      <c r="R32" s="40"/>
      <c r="S32" s="40"/>
      <c r="T32" s="40"/>
      <c r="U32" s="40"/>
      <c r="V32" s="40"/>
      <c r="W32" s="40"/>
      <c r="X32" s="40"/>
      <c r="Y32" s="40"/>
      <c r="Z32" s="40"/>
      <c r="AA32" s="40"/>
      <c r="AB32" s="40"/>
      <c r="AC32" s="40"/>
      <c r="AD32" s="40"/>
      <c r="AE32" s="40"/>
      <c r="AF32" s="40"/>
      <c r="AG32" s="40"/>
      <c r="AH32" s="40"/>
      <c r="AI32" s="40"/>
      <c r="AJ32" s="54"/>
    </row>
    <row r="33" spans="2:36" x14ac:dyDescent="0.35">
      <c r="B33" s="54"/>
      <c r="C33" s="44"/>
      <c r="D33" s="40"/>
      <c r="E33" s="70"/>
      <c r="F33" s="56" t="s">
        <v>25</v>
      </c>
      <c r="G33" s="57" t="s">
        <v>377</v>
      </c>
      <c r="H33" s="40"/>
      <c r="I33" s="40"/>
      <c r="J33" s="40"/>
      <c r="K33" s="40"/>
      <c r="L33" s="40"/>
      <c r="M33" s="40"/>
      <c r="N33" s="40"/>
      <c r="O33" s="40"/>
      <c r="P33" s="40"/>
      <c r="Q33" s="40"/>
      <c r="R33" s="40"/>
      <c r="S33" s="40"/>
      <c r="T33" s="40"/>
      <c r="U33" s="40"/>
      <c r="V33" s="40"/>
      <c r="W33" s="40"/>
      <c r="X33" s="40"/>
      <c r="Y33" s="40"/>
      <c r="Z33" s="40"/>
      <c r="AA33" s="40"/>
      <c r="AB33" s="40"/>
      <c r="AC33" s="40"/>
      <c r="AD33" s="40"/>
      <c r="AE33" s="40"/>
      <c r="AF33" s="40"/>
      <c r="AG33" s="40"/>
      <c r="AH33" s="40"/>
      <c r="AI33" s="40"/>
      <c r="AJ33" s="54"/>
    </row>
    <row r="34" spans="2:36" x14ac:dyDescent="0.35">
      <c r="B34" s="54"/>
      <c r="C34" s="44"/>
      <c r="D34" s="40"/>
      <c r="E34" s="70"/>
      <c r="F34" s="56" t="s">
        <v>25</v>
      </c>
      <c r="G34" s="57" t="s">
        <v>375</v>
      </c>
      <c r="H34" s="40"/>
      <c r="I34" s="40"/>
      <c r="J34" s="40"/>
      <c r="K34" s="40"/>
      <c r="L34" s="40"/>
      <c r="M34" s="40"/>
      <c r="N34" s="40"/>
      <c r="O34" s="40"/>
      <c r="P34" s="40"/>
      <c r="Q34" s="40"/>
      <c r="R34" s="40"/>
      <c r="S34" s="40"/>
      <c r="T34" s="40"/>
      <c r="U34" s="40"/>
      <c r="V34" s="40"/>
      <c r="W34" s="40"/>
      <c r="X34" s="40"/>
      <c r="Y34" s="40"/>
      <c r="Z34" s="40"/>
      <c r="AA34" s="40"/>
      <c r="AB34" s="40"/>
      <c r="AC34" s="40"/>
      <c r="AD34" s="40"/>
      <c r="AE34" s="40"/>
      <c r="AF34" s="40"/>
      <c r="AG34" s="40"/>
      <c r="AH34" s="40"/>
      <c r="AI34" s="40"/>
      <c r="AJ34" s="54"/>
    </row>
    <row r="35" spans="2:36" x14ac:dyDescent="0.35">
      <c r="B35" s="54"/>
      <c r="C35" s="44"/>
      <c r="D35" s="40"/>
      <c r="E35" s="70"/>
      <c r="F35" s="56" t="s">
        <v>25</v>
      </c>
      <c r="G35" s="57" t="s">
        <v>376</v>
      </c>
      <c r="H35" s="40"/>
      <c r="I35" s="40"/>
      <c r="J35" s="40"/>
      <c r="K35" s="40"/>
      <c r="L35" s="40"/>
      <c r="M35" s="40"/>
      <c r="N35" s="40"/>
      <c r="O35" s="40"/>
      <c r="P35" s="40"/>
      <c r="Q35" s="40"/>
      <c r="R35" s="40"/>
      <c r="S35" s="40"/>
      <c r="T35" s="40"/>
      <c r="U35" s="40"/>
      <c r="V35" s="40"/>
      <c r="W35" s="40"/>
      <c r="X35" s="40"/>
      <c r="Y35" s="40"/>
      <c r="Z35" s="40"/>
      <c r="AA35" s="40"/>
      <c r="AB35" s="40"/>
      <c r="AC35" s="40"/>
      <c r="AD35" s="40"/>
      <c r="AE35" s="40"/>
      <c r="AF35" s="40"/>
      <c r="AG35" s="40"/>
      <c r="AH35" s="40"/>
      <c r="AI35" s="40"/>
      <c r="AJ35" s="54"/>
    </row>
    <row r="36" spans="2:36" x14ac:dyDescent="0.35">
      <c r="B36" s="54"/>
      <c r="C36" s="44"/>
      <c r="D36" s="40"/>
      <c r="E36" s="70"/>
      <c r="F36" s="56" t="s">
        <v>25</v>
      </c>
      <c r="G36" s="57" t="s">
        <v>393</v>
      </c>
      <c r="H36" s="40"/>
      <c r="I36" s="40"/>
      <c r="J36" s="40"/>
      <c r="K36" s="40"/>
      <c r="L36" s="40"/>
      <c r="M36" s="40"/>
      <c r="N36" s="40"/>
      <c r="O36" s="40"/>
      <c r="P36" s="40"/>
      <c r="Q36" s="40"/>
      <c r="R36" s="40"/>
      <c r="S36" s="40"/>
      <c r="T36" s="40"/>
      <c r="U36" s="40"/>
      <c r="V36" s="40"/>
      <c r="W36" s="40"/>
      <c r="X36" s="40"/>
      <c r="Y36" s="40"/>
      <c r="Z36" s="40"/>
      <c r="AA36" s="40"/>
      <c r="AB36" s="40"/>
      <c r="AC36" s="40"/>
      <c r="AD36" s="40"/>
      <c r="AE36" s="40"/>
      <c r="AF36" s="40"/>
      <c r="AG36" s="40"/>
      <c r="AH36" s="40"/>
      <c r="AI36" s="40"/>
      <c r="AJ36" s="54"/>
    </row>
    <row r="37" spans="2:36" x14ac:dyDescent="0.35">
      <c r="B37" s="54"/>
      <c r="C37" s="44"/>
      <c r="D37" s="40"/>
      <c r="E37" s="70"/>
      <c r="F37" s="56" t="s">
        <v>25</v>
      </c>
      <c r="G37" s="57" t="s">
        <v>381</v>
      </c>
      <c r="H37" s="40"/>
      <c r="I37" s="40"/>
      <c r="J37" s="40"/>
      <c r="K37" s="40"/>
      <c r="L37" s="40"/>
      <c r="M37" s="40"/>
      <c r="N37" s="40"/>
      <c r="O37" s="40"/>
      <c r="P37" s="40"/>
      <c r="Q37" s="40"/>
      <c r="R37" s="40"/>
      <c r="S37" s="40"/>
      <c r="T37" s="40"/>
      <c r="U37" s="40"/>
      <c r="V37" s="40"/>
      <c r="W37" s="40"/>
      <c r="X37" s="40"/>
      <c r="Y37" s="40"/>
      <c r="Z37" s="40"/>
      <c r="AA37" s="40"/>
      <c r="AB37" s="40"/>
      <c r="AC37" s="40"/>
      <c r="AD37" s="40"/>
      <c r="AE37" s="40"/>
      <c r="AF37" s="40"/>
      <c r="AG37" s="40"/>
      <c r="AH37" s="40"/>
      <c r="AI37" s="40"/>
      <c r="AJ37" s="54"/>
    </row>
    <row r="38" spans="2:36" x14ac:dyDescent="0.35">
      <c r="B38" s="54"/>
      <c r="C38" s="44"/>
      <c r="D38" s="40"/>
      <c r="E38" s="70" t="s">
        <v>24</v>
      </c>
      <c r="F38" s="40" t="s">
        <v>58</v>
      </c>
      <c r="G38" s="40"/>
      <c r="H38" s="40"/>
      <c r="I38" s="40"/>
      <c r="J38" s="40"/>
      <c r="K38" s="40"/>
      <c r="L38" s="40"/>
      <c r="M38" s="40"/>
      <c r="N38" s="40"/>
      <c r="O38" s="40"/>
      <c r="P38" s="40"/>
      <c r="Q38" s="40"/>
      <c r="R38" s="40"/>
      <c r="S38" s="40"/>
      <c r="T38" s="40"/>
      <c r="U38" s="40"/>
      <c r="V38" s="40"/>
      <c r="W38" s="40"/>
      <c r="X38" s="40"/>
      <c r="Y38" s="40"/>
      <c r="Z38" s="40"/>
      <c r="AA38" s="40"/>
      <c r="AB38" s="40"/>
      <c r="AC38" s="40"/>
      <c r="AD38" s="40"/>
      <c r="AE38" s="40"/>
      <c r="AF38" s="40"/>
      <c r="AG38" s="40"/>
      <c r="AH38" s="40"/>
      <c r="AI38" s="40"/>
      <c r="AJ38" s="54"/>
    </row>
    <row r="39" spans="2:36" x14ac:dyDescent="0.35">
      <c r="B39" s="54"/>
      <c r="C39" s="44"/>
      <c r="D39" s="40"/>
      <c r="E39" s="45"/>
      <c r="F39" s="56" t="s">
        <v>25</v>
      </c>
      <c r="G39" s="57" t="s">
        <v>26</v>
      </c>
      <c r="H39" s="57"/>
      <c r="I39" s="40"/>
      <c r="J39" s="40"/>
      <c r="K39" s="40"/>
      <c r="L39" s="40"/>
      <c r="M39" s="40"/>
      <c r="N39" s="40"/>
      <c r="O39" s="40"/>
      <c r="P39" s="40"/>
      <c r="Q39" s="40"/>
      <c r="R39" s="40"/>
      <c r="S39" s="40"/>
      <c r="T39" s="40"/>
      <c r="U39" s="40"/>
      <c r="V39" s="40"/>
      <c r="W39" s="40"/>
      <c r="X39" s="40"/>
      <c r="Y39" s="40"/>
      <c r="Z39" s="40"/>
      <c r="AA39" s="40"/>
      <c r="AB39" s="40"/>
      <c r="AC39" s="40"/>
      <c r="AD39" s="40"/>
      <c r="AE39" s="40"/>
      <c r="AF39" s="40"/>
      <c r="AG39" s="40"/>
      <c r="AH39" s="40"/>
      <c r="AI39" s="40"/>
      <c r="AJ39" s="54"/>
    </row>
    <row r="40" spans="2:36" x14ac:dyDescent="0.35">
      <c r="B40" s="54"/>
      <c r="C40" s="44"/>
      <c r="D40" s="40"/>
      <c r="E40" s="45"/>
      <c r="F40" s="57"/>
      <c r="G40" s="58" t="s">
        <v>27</v>
      </c>
      <c r="H40" s="57" t="s">
        <v>28</v>
      </c>
      <c r="I40" s="40"/>
      <c r="J40" s="40"/>
      <c r="K40" s="40"/>
      <c r="L40" s="40"/>
      <c r="M40" s="40"/>
      <c r="N40" s="40"/>
      <c r="O40" s="40"/>
      <c r="P40" s="40"/>
      <c r="Q40" s="40"/>
      <c r="R40" s="40"/>
      <c r="S40" s="40"/>
      <c r="T40" s="40"/>
      <c r="U40" s="40"/>
      <c r="V40" s="40"/>
      <c r="W40" s="40"/>
      <c r="X40" s="40"/>
      <c r="Y40" s="40"/>
      <c r="Z40" s="40"/>
      <c r="AA40" s="40"/>
      <c r="AB40" s="40"/>
      <c r="AC40" s="40"/>
      <c r="AD40" s="40"/>
      <c r="AE40" s="40"/>
      <c r="AF40" s="40"/>
      <c r="AG40" s="40"/>
      <c r="AH40" s="40"/>
      <c r="AI40" s="40"/>
      <c r="AJ40" s="54"/>
    </row>
    <row r="41" spans="2:36" x14ac:dyDescent="0.35">
      <c r="B41" s="54"/>
      <c r="C41" s="44"/>
      <c r="D41" s="40"/>
      <c r="E41" s="45"/>
      <c r="F41" s="57"/>
      <c r="G41" s="58" t="s">
        <v>27</v>
      </c>
      <c r="H41" s="57" t="s">
        <v>29</v>
      </c>
      <c r="I41" s="40"/>
      <c r="J41" s="40"/>
      <c r="K41" s="40"/>
      <c r="L41" s="40"/>
      <c r="M41" s="40"/>
      <c r="N41" s="40"/>
      <c r="O41" s="40"/>
      <c r="P41" s="40"/>
      <c r="Q41" s="40"/>
      <c r="R41" s="40"/>
      <c r="S41" s="40"/>
      <c r="T41" s="40"/>
      <c r="U41" s="40"/>
      <c r="V41" s="40"/>
      <c r="W41" s="40"/>
      <c r="X41" s="40"/>
      <c r="Y41" s="40"/>
      <c r="Z41" s="40"/>
      <c r="AA41" s="40"/>
      <c r="AB41" s="40"/>
      <c r="AC41" s="40"/>
      <c r="AD41" s="40"/>
      <c r="AE41" s="40"/>
      <c r="AF41" s="40"/>
      <c r="AG41" s="40"/>
      <c r="AH41" s="40"/>
      <c r="AI41" s="40"/>
      <c r="AJ41" s="54"/>
    </row>
    <row r="42" spans="2:36" x14ac:dyDescent="0.35">
      <c r="B42" s="54"/>
      <c r="C42" s="44"/>
      <c r="D42" s="40"/>
      <c r="E42" s="45"/>
      <c r="F42" s="57"/>
      <c r="G42" s="58" t="s">
        <v>27</v>
      </c>
      <c r="H42" s="57" t="s">
        <v>378</v>
      </c>
      <c r="I42" s="40"/>
      <c r="J42" s="40"/>
      <c r="K42" s="40"/>
      <c r="L42" s="40"/>
      <c r="M42" s="40"/>
      <c r="N42" s="40"/>
      <c r="O42" s="40"/>
      <c r="P42" s="40"/>
      <c r="Q42" s="40"/>
      <c r="R42" s="40"/>
      <c r="S42" s="40"/>
      <c r="T42" s="40"/>
      <c r="U42" s="40"/>
      <c r="V42" s="40"/>
      <c r="W42" s="40"/>
      <c r="X42" s="40"/>
      <c r="Y42" s="40"/>
      <c r="Z42" s="40"/>
      <c r="AA42" s="40"/>
      <c r="AB42" s="40"/>
      <c r="AC42" s="40"/>
      <c r="AD42" s="40"/>
      <c r="AE42" s="40"/>
      <c r="AF42" s="40"/>
      <c r="AG42" s="40"/>
      <c r="AH42" s="40"/>
      <c r="AI42" s="40"/>
      <c r="AJ42" s="54"/>
    </row>
    <row r="43" spans="2:36" x14ac:dyDescent="0.35">
      <c r="B43" s="54"/>
      <c r="C43" s="44"/>
      <c r="D43" s="40"/>
      <c r="E43" s="45"/>
      <c r="F43" s="57"/>
      <c r="G43" s="58" t="s">
        <v>27</v>
      </c>
      <c r="H43" s="57" t="s">
        <v>392</v>
      </c>
      <c r="I43" s="40"/>
      <c r="J43" s="40"/>
      <c r="K43" s="40"/>
      <c r="L43" s="40"/>
      <c r="M43" s="40"/>
      <c r="N43" s="40"/>
      <c r="O43" s="40"/>
      <c r="P43" s="40"/>
      <c r="Q43" s="40"/>
      <c r="R43" s="40"/>
      <c r="S43" s="40"/>
      <c r="T43" s="40"/>
      <c r="U43" s="40"/>
      <c r="V43" s="40"/>
      <c r="W43" s="40"/>
      <c r="X43" s="40"/>
      <c r="Y43" s="40"/>
      <c r="Z43" s="40"/>
      <c r="AA43" s="40"/>
      <c r="AB43" s="40"/>
      <c r="AC43" s="40"/>
      <c r="AD43" s="40"/>
      <c r="AE43" s="40"/>
      <c r="AF43" s="40"/>
      <c r="AG43" s="40"/>
      <c r="AH43" s="40"/>
      <c r="AI43" s="40"/>
      <c r="AJ43" s="54"/>
    </row>
    <row r="44" spans="2:36" x14ac:dyDescent="0.35">
      <c r="B44" s="54"/>
      <c r="C44" s="44"/>
      <c r="D44" s="40"/>
      <c r="E44" s="45"/>
      <c r="F44" s="57"/>
      <c r="G44" s="58"/>
      <c r="H44" s="57"/>
      <c r="I44" s="40"/>
      <c r="J44" s="40"/>
      <c r="K44" s="40"/>
      <c r="L44" s="40"/>
      <c r="M44" s="40"/>
      <c r="N44" s="40"/>
      <c r="O44" s="40"/>
      <c r="P44" s="40"/>
      <c r="Q44" s="40"/>
      <c r="R44" s="40"/>
      <c r="S44" s="40"/>
      <c r="T44" s="40"/>
      <c r="U44" s="40"/>
      <c r="V44" s="40"/>
      <c r="W44" s="40"/>
      <c r="X44" s="40"/>
      <c r="Y44" s="40"/>
      <c r="Z44" s="40"/>
      <c r="AA44" s="40"/>
      <c r="AB44" s="40"/>
      <c r="AC44" s="40"/>
      <c r="AD44" s="40"/>
      <c r="AE44" s="40"/>
      <c r="AF44" s="40"/>
      <c r="AG44" s="40"/>
      <c r="AH44" s="40"/>
      <c r="AI44" s="40"/>
      <c r="AJ44" s="54"/>
    </row>
    <row r="45" spans="2:36" x14ac:dyDescent="0.35">
      <c r="B45" s="54"/>
      <c r="C45" s="44"/>
      <c r="D45" s="40"/>
      <c r="E45" s="89" t="s">
        <v>380</v>
      </c>
      <c r="F45" s="57"/>
      <c r="G45" s="58"/>
      <c r="H45" s="57"/>
      <c r="I45" s="40"/>
      <c r="J45" s="40"/>
      <c r="K45" s="40"/>
      <c r="L45" s="40"/>
      <c r="M45" s="40"/>
      <c r="N45" s="40"/>
      <c r="O45" s="40"/>
      <c r="P45" s="40"/>
      <c r="Q45" s="40"/>
      <c r="R45" s="40"/>
      <c r="S45" s="40"/>
      <c r="T45" s="40"/>
      <c r="U45" s="40"/>
      <c r="V45" s="40"/>
      <c r="W45" s="40"/>
      <c r="X45" s="40"/>
      <c r="Y45" s="40"/>
      <c r="Z45" s="40"/>
      <c r="AA45" s="40"/>
      <c r="AB45" s="40"/>
      <c r="AC45" s="40"/>
      <c r="AD45" s="40"/>
      <c r="AE45" s="40"/>
      <c r="AF45" s="40"/>
      <c r="AG45" s="40"/>
      <c r="AH45" s="40"/>
      <c r="AI45" s="40"/>
      <c r="AJ45" s="54"/>
    </row>
    <row r="46" spans="2:36" x14ac:dyDescent="0.35">
      <c r="B46" s="54"/>
      <c r="C46" s="44"/>
      <c r="D46" s="40"/>
      <c r="E46" s="45"/>
      <c r="F46" s="57"/>
      <c r="G46" s="58"/>
      <c r="H46" s="57"/>
      <c r="I46" s="40"/>
      <c r="J46" s="40"/>
      <c r="K46" s="40"/>
      <c r="L46" s="40"/>
      <c r="M46" s="40"/>
      <c r="N46" s="40"/>
      <c r="O46" s="40"/>
      <c r="P46" s="40"/>
      <c r="Q46" s="40"/>
      <c r="R46" s="40"/>
      <c r="S46" s="40"/>
      <c r="T46" s="40"/>
      <c r="U46" s="40"/>
      <c r="V46" s="40"/>
      <c r="W46" s="40"/>
      <c r="X46" s="40"/>
      <c r="Y46" s="40"/>
      <c r="Z46" s="40"/>
      <c r="AA46" s="40"/>
      <c r="AB46" s="40"/>
      <c r="AC46" s="40"/>
      <c r="AD46" s="40"/>
      <c r="AE46" s="40"/>
      <c r="AF46" s="40"/>
      <c r="AG46" s="40"/>
      <c r="AH46" s="40"/>
      <c r="AI46" s="40"/>
      <c r="AJ46" s="54"/>
    </row>
    <row r="47" spans="2:36" x14ac:dyDescent="0.35">
      <c r="B47" s="54"/>
      <c r="C47" s="44"/>
      <c r="D47" s="40"/>
      <c r="E47" s="45"/>
      <c r="F47" s="57"/>
      <c r="G47" s="58"/>
      <c r="H47" s="57"/>
      <c r="I47" s="40"/>
      <c r="J47" s="40"/>
      <c r="K47" s="40"/>
      <c r="L47" s="40"/>
      <c r="M47" s="40"/>
      <c r="N47" s="40"/>
      <c r="O47" s="40"/>
      <c r="P47" s="40"/>
      <c r="Q47" s="40"/>
      <c r="R47" s="40"/>
      <c r="S47" s="40"/>
      <c r="T47" s="40"/>
      <c r="U47" s="40"/>
      <c r="V47" s="40"/>
      <c r="W47" s="40"/>
      <c r="X47" s="40"/>
      <c r="Y47" s="40"/>
      <c r="Z47" s="40"/>
      <c r="AA47" s="40"/>
      <c r="AB47" s="40"/>
      <c r="AC47" s="40"/>
      <c r="AD47" s="40"/>
      <c r="AE47" s="40"/>
      <c r="AF47" s="40"/>
      <c r="AG47" s="40"/>
      <c r="AH47" s="40"/>
      <c r="AI47" s="40"/>
      <c r="AJ47" s="54"/>
    </row>
    <row r="48" spans="2:36" x14ac:dyDescent="0.35">
      <c r="B48" s="54"/>
      <c r="C48" s="44"/>
      <c r="D48" s="40"/>
      <c r="E48" s="45"/>
      <c r="F48" s="57"/>
      <c r="G48" s="58"/>
      <c r="H48" s="57"/>
      <c r="I48" s="40"/>
      <c r="J48" s="40"/>
      <c r="K48" s="40"/>
      <c r="L48" s="40"/>
      <c r="M48" s="40"/>
      <c r="N48" s="40"/>
      <c r="O48" s="40"/>
      <c r="P48" s="40"/>
      <c r="Q48" s="40"/>
      <c r="R48" s="40"/>
      <c r="S48" s="40"/>
      <c r="T48" s="40"/>
      <c r="U48" s="40"/>
      <c r="V48" s="40"/>
      <c r="W48" s="40"/>
      <c r="X48" s="40"/>
      <c r="Y48" s="40"/>
      <c r="Z48" s="40"/>
      <c r="AA48" s="40"/>
      <c r="AB48" s="40"/>
      <c r="AC48" s="40"/>
      <c r="AD48" s="40"/>
      <c r="AE48" s="40"/>
      <c r="AF48" s="40"/>
      <c r="AG48" s="40"/>
      <c r="AH48" s="40"/>
      <c r="AI48" s="40"/>
      <c r="AJ48" s="54"/>
    </row>
    <row r="49" spans="2:36" x14ac:dyDescent="0.35">
      <c r="B49" s="54"/>
      <c r="C49" s="44"/>
      <c r="D49" s="40"/>
      <c r="E49" s="45"/>
      <c r="F49" s="57"/>
      <c r="G49" s="58"/>
      <c r="H49" s="57"/>
      <c r="I49" s="40"/>
      <c r="J49" s="40"/>
      <c r="K49" s="40"/>
      <c r="L49" s="40"/>
      <c r="M49" s="40"/>
      <c r="N49" s="40"/>
      <c r="O49" s="40"/>
      <c r="P49" s="40"/>
      <c r="Q49" s="40"/>
      <c r="R49" s="40"/>
      <c r="S49" s="40"/>
      <c r="T49" s="40"/>
      <c r="U49" s="40"/>
      <c r="V49" s="40"/>
      <c r="W49" s="40"/>
      <c r="X49" s="40"/>
      <c r="Y49" s="40"/>
      <c r="Z49" s="40"/>
      <c r="AA49" s="40"/>
      <c r="AB49" s="40"/>
      <c r="AC49" s="40"/>
      <c r="AD49" s="40"/>
      <c r="AE49" s="40"/>
      <c r="AF49" s="40"/>
      <c r="AG49" s="40"/>
      <c r="AH49" s="40"/>
      <c r="AI49" s="40"/>
      <c r="AJ49" s="54"/>
    </row>
    <row r="50" spans="2:36" x14ac:dyDescent="0.35">
      <c r="B50" s="54"/>
      <c r="C50" s="44"/>
      <c r="D50" s="40"/>
      <c r="E50" s="45"/>
      <c r="F50" s="57"/>
      <c r="G50" s="58"/>
      <c r="H50" s="57"/>
      <c r="I50" s="40"/>
      <c r="J50" s="40"/>
      <c r="K50" s="40"/>
      <c r="L50" s="40"/>
      <c r="M50" s="40"/>
      <c r="N50" s="40"/>
      <c r="O50" s="40"/>
      <c r="P50" s="40"/>
      <c r="Q50" s="40"/>
      <c r="R50" s="40"/>
      <c r="S50" s="40"/>
      <c r="T50" s="40"/>
      <c r="U50" s="40"/>
      <c r="V50" s="40"/>
      <c r="W50" s="40"/>
      <c r="X50" s="40"/>
      <c r="Y50" s="40"/>
      <c r="Z50" s="40"/>
      <c r="AA50" s="40"/>
      <c r="AB50" s="40"/>
      <c r="AC50" s="40"/>
      <c r="AD50" s="40"/>
      <c r="AE50" s="40"/>
      <c r="AF50" s="40"/>
      <c r="AG50" s="40"/>
      <c r="AH50" s="40"/>
      <c r="AI50" s="40"/>
      <c r="AJ50" s="54"/>
    </row>
    <row r="51" spans="2:36" x14ac:dyDescent="0.35">
      <c r="B51" s="54"/>
      <c r="C51" s="44"/>
      <c r="D51" s="40"/>
      <c r="E51" s="45"/>
      <c r="F51" s="57"/>
      <c r="G51" s="58"/>
      <c r="H51" s="57"/>
      <c r="I51" s="40"/>
      <c r="J51" s="40"/>
      <c r="K51" s="40"/>
      <c r="L51" s="40"/>
      <c r="M51" s="40"/>
      <c r="N51" s="40"/>
      <c r="O51" s="40"/>
      <c r="P51" s="40"/>
      <c r="Q51" s="40"/>
      <c r="R51" s="40"/>
      <c r="S51" s="40"/>
      <c r="T51" s="40"/>
      <c r="U51" s="40"/>
      <c r="V51" s="40"/>
      <c r="W51" s="40"/>
      <c r="X51" s="40"/>
      <c r="Y51" s="40"/>
      <c r="Z51" s="40"/>
      <c r="AA51" s="40"/>
      <c r="AB51" s="40"/>
      <c r="AC51" s="40"/>
      <c r="AD51" s="40"/>
      <c r="AE51" s="40"/>
      <c r="AF51" s="40"/>
      <c r="AG51" s="40"/>
      <c r="AH51" s="40"/>
      <c r="AI51" s="40"/>
      <c r="AJ51" s="54"/>
    </row>
    <row r="52" spans="2:36" x14ac:dyDescent="0.35">
      <c r="B52" s="54"/>
      <c r="C52" s="44"/>
      <c r="D52" s="40"/>
      <c r="E52" s="45"/>
      <c r="F52" s="57"/>
      <c r="G52" s="58"/>
      <c r="H52" s="57"/>
      <c r="I52" s="40"/>
      <c r="J52" s="40"/>
      <c r="K52" s="40"/>
      <c r="L52" s="40"/>
      <c r="M52" s="40"/>
      <c r="N52" s="40"/>
      <c r="O52" s="40"/>
      <c r="P52" s="40"/>
      <c r="Q52" s="40"/>
      <c r="R52" s="40"/>
      <c r="S52" s="40"/>
      <c r="T52" s="40"/>
      <c r="U52" s="40"/>
      <c r="V52" s="40"/>
      <c r="W52" s="40"/>
      <c r="X52" s="40"/>
      <c r="Y52" s="40"/>
      <c r="Z52" s="40"/>
      <c r="AA52" s="40"/>
      <c r="AB52" s="40"/>
      <c r="AC52" s="40"/>
      <c r="AD52" s="40"/>
      <c r="AE52" s="40"/>
      <c r="AF52" s="40"/>
      <c r="AG52" s="40"/>
      <c r="AH52" s="40"/>
      <c r="AI52" s="40"/>
      <c r="AJ52" s="54"/>
    </row>
    <row r="53" spans="2:36" x14ac:dyDescent="0.35">
      <c r="B53" s="54"/>
      <c r="C53" s="44"/>
      <c r="D53" s="40"/>
      <c r="E53" s="45"/>
      <c r="F53" s="57"/>
      <c r="G53" s="58"/>
      <c r="H53" s="57"/>
      <c r="I53" s="40"/>
      <c r="J53" s="40"/>
      <c r="K53" s="40"/>
      <c r="L53" s="40"/>
      <c r="M53" s="40"/>
      <c r="N53" s="40"/>
      <c r="O53" s="40"/>
      <c r="P53" s="40"/>
      <c r="Q53" s="40"/>
      <c r="R53" s="40"/>
      <c r="S53" s="40"/>
      <c r="T53" s="40"/>
      <c r="U53" s="40"/>
      <c r="V53" s="40"/>
      <c r="W53" s="40"/>
      <c r="X53" s="40"/>
      <c r="Y53" s="40"/>
      <c r="Z53" s="40"/>
      <c r="AA53" s="40"/>
      <c r="AB53" s="40"/>
      <c r="AC53" s="40"/>
      <c r="AD53" s="40"/>
      <c r="AE53" s="40"/>
      <c r="AF53" s="40"/>
      <c r="AG53" s="40"/>
      <c r="AH53" s="40"/>
      <c r="AI53" s="40"/>
      <c r="AJ53" s="54"/>
    </row>
    <row r="54" spans="2:36" x14ac:dyDescent="0.35">
      <c r="B54" s="54"/>
      <c r="C54" s="44"/>
      <c r="D54" s="40"/>
      <c r="E54" s="45"/>
      <c r="F54" s="57"/>
      <c r="G54" s="58"/>
      <c r="H54" s="57"/>
      <c r="I54" s="40"/>
      <c r="J54" s="40"/>
      <c r="K54" s="40"/>
      <c r="L54" s="40"/>
      <c r="M54" s="40"/>
      <c r="N54" s="40"/>
      <c r="O54" s="40"/>
      <c r="P54" s="40"/>
      <c r="Q54" s="40"/>
      <c r="R54" s="40"/>
      <c r="S54" s="40"/>
      <c r="T54" s="40"/>
      <c r="U54" s="40"/>
      <c r="V54" s="40"/>
      <c r="W54" s="40"/>
      <c r="X54" s="40"/>
      <c r="Y54" s="40"/>
      <c r="Z54" s="40"/>
      <c r="AA54" s="40"/>
      <c r="AB54" s="40"/>
      <c r="AC54" s="40"/>
      <c r="AD54" s="40"/>
      <c r="AE54" s="40"/>
      <c r="AF54" s="40"/>
      <c r="AG54" s="40"/>
      <c r="AH54" s="40"/>
      <c r="AI54" s="40"/>
      <c r="AJ54" s="54"/>
    </row>
    <row r="55" spans="2:36" x14ac:dyDescent="0.35">
      <c r="B55" s="54"/>
      <c r="C55" s="44"/>
      <c r="D55" s="40"/>
      <c r="E55" s="45"/>
      <c r="F55" s="57"/>
      <c r="G55" s="58"/>
      <c r="H55" s="57"/>
      <c r="I55" s="40"/>
      <c r="J55" s="40"/>
      <c r="K55" s="40"/>
      <c r="L55" s="40"/>
      <c r="M55" s="40"/>
      <c r="N55" s="40"/>
      <c r="O55" s="40"/>
      <c r="P55" s="40"/>
      <c r="Q55" s="40"/>
      <c r="R55" s="40"/>
      <c r="S55" s="40"/>
      <c r="T55" s="40"/>
      <c r="U55" s="40"/>
      <c r="V55" s="40"/>
      <c r="W55" s="40"/>
      <c r="X55" s="40"/>
      <c r="Y55" s="40"/>
      <c r="Z55" s="40"/>
      <c r="AA55" s="40"/>
      <c r="AB55" s="40"/>
      <c r="AC55" s="40"/>
      <c r="AD55" s="40"/>
      <c r="AE55" s="40"/>
      <c r="AF55" s="40"/>
      <c r="AG55" s="40"/>
      <c r="AH55" s="40"/>
      <c r="AI55" s="40"/>
      <c r="AJ55" s="54"/>
    </row>
    <row r="56" spans="2:36" x14ac:dyDescent="0.35">
      <c r="B56" s="54"/>
      <c r="C56" s="44"/>
      <c r="D56" s="40"/>
      <c r="E56" s="45"/>
      <c r="F56" s="57"/>
      <c r="G56" s="58"/>
      <c r="H56" s="57"/>
      <c r="I56" s="40"/>
      <c r="J56" s="40"/>
      <c r="K56" s="40"/>
      <c r="L56" s="40"/>
      <c r="M56" s="40"/>
      <c r="N56" s="40"/>
      <c r="O56" s="40"/>
      <c r="P56" s="40"/>
      <c r="Q56" s="40"/>
      <c r="R56" s="40"/>
      <c r="S56" s="40"/>
      <c r="T56" s="40"/>
      <c r="U56" s="40"/>
      <c r="V56" s="40"/>
      <c r="W56" s="40"/>
      <c r="X56" s="40"/>
      <c r="Y56" s="40"/>
      <c r="Z56" s="40"/>
      <c r="AA56" s="40"/>
      <c r="AB56" s="40"/>
      <c r="AC56" s="40"/>
      <c r="AD56" s="40"/>
      <c r="AE56" s="40"/>
      <c r="AF56" s="40"/>
      <c r="AG56" s="40"/>
      <c r="AH56" s="40"/>
      <c r="AI56" s="40"/>
      <c r="AJ56" s="54"/>
    </row>
    <row r="57" spans="2:36" x14ac:dyDescent="0.35">
      <c r="B57" s="54"/>
      <c r="C57" s="44"/>
      <c r="D57" s="40"/>
      <c r="E57" s="45"/>
      <c r="F57" s="57"/>
      <c r="G57" s="58"/>
      <c r="H57" s="57"/>
      <c r="I57" s="40"/>
      <c r="J57" s="40"/>
      <c r="K57" s="40"/>
      <c r="L57" s="40"/>
      <c r="M57" s="40"/>
      <c r="N57" s="40"/>
      <c r="O57" s="40"/>
      <c r="P57" s="40"/>
      <c r="Q57" s="40"/>
      <c r="R57" s="40"/>
      <c r="S57" s="40"/>
      <c r="T57" s="40"/>
      <c r="U57" s="40"/>
      <c r="V57" s="40"/>
      <c r="W57" s="40"/>
      <c r="X57" s="40"/>
      <c r="Y57" s="40"/>
      <c r="Z57" s="40"/>
      <c r="AA57" s="40"/>
      <c r="AB57" s="40"/>
      <c r="AC57" s="40"/>
      <c r="AD57" s="40"/>
      <c r="AE57" s="40"/>
      <c r="AF57" s="40"/>
      <c r="AG57" s="40"/>
      <c r="AH57" s="40"/>
      <c r="AI57" s="40"/>
      <c r="AJ57" s="54"/>
    </row>
    <row r="58" spans="2:36" x14ac:dyDescent="0.35">
      <c r="B58" s="54"/>
      <c r="C58" s="44"/>
      <c r="D58" s="40"/>
      <c r="E58" s="45"/>
      <c r="F58" s="57"/>
      <c r="G58" s="58"/>
      <c r="H58" s="57"/>
      <c r="I58" s="40"/>
      <c r="J58" s="40"/>
      <c r="K58" s="40"/>
      <c r="L58" s="40"/>
      <c r="M58" s="40"/>
      <c r="N58" s="40"/>
      <c r="O58" s="40"/>
      <c r="P58" s="40"/>
      <c r="Q58" s="40"/>
      <c r="R58" s="40"/>
      <c r="S58" s="40"/>
      <c r="T58" s="40"/>
      <c r="U58" s="40"/>
      <c r="V58" s="40"/>
      <c r="W58" s="40"/>
      <c r="X58" s="40"/>
      <c r="Y58" s="40"/>
      <c r="Z58" s="40"/>
      <c r="AA58" s="40"/>
      <c r="AB58" s="40"/>
      <c r="AC58" s="40"/>
      <c r="AD58" s="40"/>
      <c r="AE58" s="40"/>
      <c r="AF58" s="40"/>
      <c r="AG58" s="40"/>
      <c r="AH58" s="40"/>
      <c r="AI58" s="40"/>
      <c r="AJ58" s="54"/>
    </row>
    <row r="59" spans="2:36" x14ac:dyDescent="0.35">
      <c r="B59" s="54"/>
      <c r="C59" s="44"/>
      <c r="D59" s="40"/>
      <c r="E59" s="45"/>
      <c r="F59" s="57"/>
      <c r="G59" s="58"/>
      <c r="H59" s="57"/>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54"/>
    </row>
    <row r="60" spans="2:36" x14ac:dyDescent="0.35">
      <c r="B60" s="54"/>
      <c r="C60" s="44"/>
      <c r="D60" s="40"/>
      <c r="E60" s="45"/>
      <c r="F60" s="57"/>
      <c r="G60" s="58"/>
      <c r="H60" s="57"/>
      <c r="I60" s="40"/>
      <c r="J60" s="40"/>
      <c r="K60" s="40"/>
      <c r="L60" s="40"/>
      <c r="M60" s="40"/>
      <c r="N60" s="40"/>
      <c r="O60" s="40"/>
      <c r="P60" s="40"/>
      <c r="Q60" s="40"/>
      <c r="R60" s="40"/>
      <c r="S60" s="40"/>
      <c r="T60" s="40"/>
      <c r="U60" s="40"/>
      <c r="V60" s="40"/>
      <c r="W60" s="40"/>
      <c r="X60" s="40"/>
      <c r="Y60" s="40"/>
      <c r="Z60" s="40"/>
      <c r="AA60" s="40"/>
      <c r="AB60" s="40"/>
      <c r="AC60" s="40"/>
      <c r="AD60" s="40"/>
      <c r="AE60" s="40"/>
      <c r="AF60" s="40"/>
      <c r="AG60" s="40"/>
      <c r="AH60" s="40"/>
      <c r="AI60" s="40"/>
      <c r="AJ60" s="54"/>
    </row>
    <row r="61" spans="2:36" x14ac:dyDescent="0.35">
      <c r="B61" s="54"/>
      <c r="C61" s="44"/>
      <c r="D61" s="40"/>
      <c r="E61" s="45"/>
      <c r="F61" s="57"/>
      <c r="G61" s="58"/>
      <c r="H61" s="57"/>
      <c r="I61" s="40"/>
      <c r="J61" s="40"/>
      <c r="K61" s="40"/>
      <c r="L61" s="40"/>
      <c r="M61" s="40"/>
      <c r="N61" s="40"/>
      <c r="O61" s="40"/>
      <c r="P61" s="40"/>
      <c r="Q61" s="40"/>
      <c r="R61" s="40"/>
      <c r="S61" s="40"/>
      <c r="T61" s="40"/>
      <c r="U61" s="40"/>
      <c r="V61" s="40"/>
      <c r="W61" s="40"/>
      <c r="X61" s="40"/>
      <c r="Y61" s="40"/>
      <c r="Z61" s="40"/>
      <c r="AA61" s="40"/>
      <c r="AB61" s="40"/>
      <c r="AC61" s="40"/>
      <c r="AD61" s="40"/>
      <c r="AE61" s="40"/>
      <c r="AF61" s="40"/>
      <c r="AG61" s="40"/>
      <c r="AH61" s="40"/>
      <c r="AI61" s="40"/>
      <c r="AJ61" s="54"/>
    </row>
    <row r="62" spans="2:36" x14ac:dyDescent="0.35">
      <c r="B62" s="54"/>
      <c r="C62" s="44"/>
      <c r="D62" s="40"/>
      <c r="E62" s="45"/>
      <c r="F62" s="57"/>
      <c r="G62" s="58"/>
      <c r="H62" s="57"/>
      <c r="I62" s="40"/>
      <c r="J62" s="40"/>
      <c r="K62" s="40"/>
      <c r="L62" s="40"/>
      <c r="M62" s="40"/>
      <c r="N62" s="40"/>
      <c r="O62" s="40"/>
      <c r="P62" s="40"/>
      <c r="Q62" s="40"/>
      <c r="R62" s="40"/>
      <c r="S62" s="40"/>
      <c r="T62" s="40"/>
      <c r="U62" s="40"/>
      <c r="V62" s="40"/>
      <c r="W62" s="40"/>
      <c r="X62" s="40"/>
      <c r="Y62" s="40"/>
      <c r="Z62" s="40"/>
      <c r="AA62" s="40"/>
      <c r="AB62" s="40"/>
      <c r="AC62" s="40"/>
      <c r="AD62" s="40"/>
      <c r="AE62" s="40"/>
      <c r="AF62" s="40"/>
      <c r="AG62" s="40"/>
      <c r="AH62" s="40"/>
      <c r="AI62" s="40"/>
      <c r="AJ62" s="54"/>
    </row>
    <row r="63" spans="2:36" x14ac:dyDescent="0.35">
      <c r="B63" s="54"/>
      <c r="C63" s="44"/>
      <c r="D63" s="40"/>
      <c r="E63" s="40"/>
      <c r="F63" s="40"/>
      <c r="G63" s="40"/>
      <c r="H63" s="40"/>
      <c r="I63" s="40"/>
      <c r="J63" s="40"/>
      <c r="K63" s="40"/>
      <c r="L63" s="40"/>
      <c r="M63" s="40"/>
      <c r="N63" s="40"/>
      <c r="O63" s="40"/>
      <c r="P63" s="40"/>
      <c r="Q63" s="40"/>
      <c r="R63" s="40"/>
      <c r="S63" s="40"/>
      <c r="T63" s="40"/>
      <c r="U63" s="40"/>
      <c r="V63" s="40"/>
      <c r="W63" s="40"/>
      <c r="X63" s="40"/>
      <c r="Y63" s="40"/>
      <c r="Z63" s="40"/>
      <c r="AA63" s="40"/>
      <c r="AB63" s="40"/>
      <c r="AC63" s="40"/>
      <c r="AD63" s="40"/>
      <c r="AE63" s="40"/>
      <c r="AF63" s="40"/>
      <c r="AG63" s="40"/>
      <c r="AH63" s="40"/>
      <c r="AI63" s="40"/>
      <c r="AJ63" s="54"/>
    </row>
    <row r="64" spans="2:36" x14ac:dyDescent="0.35">
      <c r="B64" s="54"/>
      <c r="C64" s="44"/>
      <c r="D64" s="66" t="s">
        <v>30</v>
      </c>
      <c r="E64" s="66"/>
      <c r="F64" s="67"/>
      <c r="G64" s="67"/>
      <c r="H64" s="67"/>
      <c r="I64" s="67"/>
      <c r="J64" s="67"/>
      <c r="K64" s="67"/>
      <c r="L64" s="67"/>
      <c r="M64" s="67"/>
      <c r="N64" s="67"/>
      <c r="O64" s="67"/>
      <c r="P64" s="67"/>
      <c r="Q64" s="67"/>
      <c r="R64" s="67"/>
      <c r="S64" s="67"/>
      <c r="T64" s="67"/>
      <c r="U64" s="67"/>
      <c r="V64" s="67"/>
      <c r="W64" s="67"/>
      <c r="X64" s="67"/>
      <c r="Y64" s="67"/>
      <c r="Z64" s="67"/>
      <c r="AA64" s="67"/>
      <c r="AB64" s="67"/>
      <c r="AC64" s="67"/>
      <c r="AD64" s="67"/>
      <c r="AE64" s="67"/>
      <c r="AF64" s="67"/>
      <c r="AG64" s="67"/>
      <c r="AH64" s="67"/>
      <c r="AI64" s="67"/>
      <c r="AJ64" s="54"/>
    </row>
    <row r="65" spans="2:36" x14ac:dyDescent="0.35">
      <c r="B65" s="54"/>
      <c r="C65" s="44"/>
      <c r="D65" s="40"/>
      <c r="E65" s="70" t="s">
        <v>18</v>
      </c>
      <c r="F65" s="40" t="s">
        <v>31</v>
      </c>
      <c r="G65" s="40"/>
      <c r="H65" s="40"/>
      <c r="I65" s="40"/>
      <c r="J65" s="40"/>
      <c r="K65" s="40"/>
      <c r="L65" s="40"/>
      <c r="M65" s="40"/>
      <c r="N65" s="40"/>
      <c r="O65" s="40"/>
      <c r="P65" s="40"/>
      <c r="Q65" s="40"/>
      <c r="R65" s="40"/>
      <c r="S65" s="40"/>
      <c r="T65" s="40"/>
      <c r="U65" s="40"/>
      <c r="V65" s="40"/>
      <c r="W65" s="40"/>
      <c r="X65" s="40"/>
      <c r="Y65" s="40"/>
      <c r="Z65" s="40"/>
      <c r="AA65" s="40"/>
      <c r="AB65" s="40"/>
      <c r="AC65" s="40"/>
      <c r="AD65" s="40"/>
      <c r="AE65" s="40"/>
      <c r="AF65" s="40"/>
      <c r="AG65" s="40"/>
      <c r="AH65" s="40"/>
      <c r="AI65" s="40"/>
      <c r="AJ65" s="54"/>
    </row>
    <row r="66" spans="2:36" x14ac:dyDescent="0.35">
      <c r="B66" s="54"/>
      <c r="C66" s="44"/>
      <c r="D66" s="40"/>
      <c r="E66" s="70"/>
      <c r="F66" s="56" t="s">
        <v>25</v>
      </c>
      <c r="G66" s="57" t="s">
        <v>388</v>
      </c>
      <c r="H66" s="40"/>
      <c r="I66" s="40"/>
      <c r="J66" s="40"/>
      <c r="K66" s="40"/>
      <c r="L66" s="40"/>
      <c r="M66" s="40"/>
      <c r="N66" s="40"/>
      <c r="O66" s="40"/>
      <c r="P66" s="40"/>
      <c r="Q66" s="40"/>
      <c r="R66" s="40"/>
      <c r="S66" s="40"/>
      <c r="T66" s="40"/>
      <c r="U66" s="40"/>
      <c r="V66" s="40"/>
      <c r="W66" s="40"/>
      <c r="X66" s="40"/>
      <c r="Y66" s="40"/>
      <c r="Z66" s="40"/>
      <c r="AA66" s="40"/>
      <c r="AB66" s="40"/>
      <c r="AC66" s="40"/>
      <c r="AD66" s="40"/>
      <c r="AE66" s="40"/>
      <c r="AF66" s="40"/>
      <c r="AG66" s="40"/>
      <c r="AH66" s="40"/>
      <c r="AI66" s="40"/>
      <c r="AJ66" s="54"/>
    </row>
    <row r="67" spans="2:36" x14ac:dyDescent="0.35">
      <c r="B67" s="54"/>
      <c r="C67" s="44"/>
      <c r="D67" s="40"/>
      <c r="E67" s="70"/>
      <c r="F67" s="56" t="s">
        <v>25</v>
      </c>
      <c r="G67" s="57" t="s">
        <v>389</v>
      </c>
      <c r="H67" s="40"/>
      <c r="I67" s="40"/>
      <c r="J67" s="40"/>
      <c r="K67" s="40"/>
      <c r="L67" s="40"/>
      <c r="M67" s="40"/>
      <c r="N67" s="40"/>
      <c r="O67" s="40"/>
      <c r="P67" s="40"/>
      <c r="Q67" s="40"/>
      <c r="R67" s="40"/>
      <c r="S67" s="40"/>
      <c r="T67" s="40"/>
      <c r="U67" s="40"/>
      <c r="V67" s="40"/>
      <c r="W67" s="40"/>
      <c r="X67" s="40"/>
      <c r="Y67" s="40"/>
      <c r="Z67" s="40"/>
      <c r="AA67" s="40"/>
      <c r="AB67" s="40"/>
      <c r="AC67" s="40"/>
      <c r="AD67" s="40"/>
      <c r="AE67" s="40"/>
      <c r="AF67" s="40"/>
      <c r="AG67" s="40"/>
      <c r="AH67" s="40"/>
      <c r="AI67" s="40"/>
      <c r="AJ67" s="54"/>
    </row>
    <row r="68" spans="2:36" x14ac:dyDescent="0.35">
      <c r="B68" s="54"/>
      <c r="C68" s="44"/>
      <c r="D68" s="40"/>
      <c r="E68" s="70" t="s">
        <v>20</v>
      </c>
      <c r="F68" s="40" t="s">
        <v>32</v>
      </c>
      <c r="G68" s="40"/>
      <c r="H68" s="40"/>
      <c r="I68" s="40"/>
      <c r="J68" s="40"/>
      <c r="K68" s="40"/>
      <c r="L68" s="40"/>
      <c r="M68" s="40"/>
      <c r="N68" s="40"/>
      <c r="O68" s="40"/>
      <c r="P68" s="40"/>
      <c r="Q68" s="40"/>
      <c r="R68" s="40"/>
      <c r="S68" s="40"/>
      <c r="T68" s="40"/>
      <c r="U68" s="40"/>
      <c r="V68" s="40"/>
      <c r="W68" s="40"/>
      <c r="X68" s="40"/>
      <c r="Y68" s="40"/>
      <c r="Z68" s="40"/>
      <c r="AA68" s="40"/>
      <c r="AB68" s="40"/>
      <c r="AC68" s="40"/>
      <c r="AD68" s="40"/>
      <c r="AE68" s="40"/>
      <c r="AF68" s="40"/>
      <c r="AG68" s="40"/>
      <c r="AH68" s="40"/>
      <c r="AI68" s="40"/>
      <c r="AJ68" s="54"/>
    </row>
    <row r="69" spans="2:36" x14ac:dyDescent="0.35">
      <c r="B69" s="54"/>
      <c r="C69" s="44"/>
      <c r="D69" s="40"/>
      <c r="E69" s="70"/>
      <c r="F69" s="56" t="s">
        <v>25</v>
      </c>
      <c r="G69" s="57" t="s">
        <v>374</v>
      </c>
      <c r="H69" s="40"/>
      <c r="I69" s="40"/>
      <c r="J69" s="40"/>
      <c r="K69" s="40"/>
      <c r="L69" s="40"/>
      <c r="M69" s="40"/>
      <c r="N69" s="40"/>
      <c r="O69" s="40"/>
      <c r="P69" s="40"/>
      <c r="Q69" s="40"/>
      <c r="R69" s="40"/>
      <c r="S69" s="40"/>
      <c r="T69" s="40"/>
      <c r="U69" s="40"/>
      <c r="V69" s="40"/>
      <c r="W69" s="40"/>
      <c r="X69" s="40"/>
      <c r="Y69" s="40"/>
      <c r="Z69" s="40"/>
      <c r="AA69" s="40"/>
      <c r="AB69" s="40"/>
      <c r="AC69" s="40"/>
      <c r="AD69" s="40"/>
      <c r="AE69" s="40"/>
      <c r="AF69" s="40"/>
      <c r="AG69" s="40"/>
      <c r="AH69" s="40"/>
      <c r="AI69" s="40"/>
      <c r="AJ69" s="54"/>
    </row>
    <row r="70" spans="2:36" x14ac:dyDescent="0.35">
      <c r="B70" s="54"/>
      <c r="C70" s="44"/>
      <c r="D70" s="40"/>
      <c r="E70" s="70"/>
      <c r="F70" s="56" t="s">
        <v>25</v>
      </c>
      <c r="G70" s="57" t="s">
        <v>393</v>
      </c>
      <c r="H70" s="40"/>
      <c r="I70" s="40"/>
      <c r="J70" s="40"/>
      <c r="K70" s="40"/>
      <c r="L70" s="40"/>
      <c r="M70" s="40"/>
      <c r="N70" s="40"/>
      <c r="O70" s="40"/>
      <c r="P70" s="40"/>
      <c r="Q70" s="40"/>
      <c r="R70" s="40"/>
      <c r="S70" s="40"/>
      <c r="T70" s="40"/>
      <c r="U70" s="40"/>
      <c r="V70" s="40"/>
      <c r="W70" s="40"/>
      <c r="X70" s="40"/>
      <c r="Y70" s="40"/>
      <c r="Z70" s="40"/>
      <c r="AA70" s="40"/>
      <c r="AB70" s="40"/>
      <c r="AC70" s="40"/>
      <c r="AD70" s="40"/>
      <c r="AE70" s="40"/>
      <c r="AF70" s="40"/>
      <c r="AG70" s="40"/>
      <c r="AH70" s="40"/>
      <c r="AI70" s="40"/>
      <c r="AJ70" s="54"/>
    </row>
    <row r="71" spans="2:36" x14ac:dyDescent="0.35">
      <c r="B71" s="54"/>
      <c r="C71" s="44"/>
      <c r="D71" s="40"/>
      <c r="E71" s="70" t="s">
        <v>22</v>
      </c>
      <c r="F71" s="40" t="s">
        <v>33</v>
      </c>
      <c r="G71" s="40"/>
      <c r="H71" s="40"/>
      <c r="I71" s="40"/>
      <c r="J71" s="40"/>
      <c r="K71" s="40"/>
      <c r="L71" s="40"/>
      <c r="M71" s="40"/>
      <c r="N71" s="40"/>
      <c r="O71" s="40"/>
      <c r="P71" s="40"/>
      <c r="Q71" s="40"/>
      <c r="R71" s="40"/>
      <c r="S71" s="40"/>
      <c r="T71" s="40"/>
      <c r="U71" s="40"/>
      <c r="V71" s="40"/>
      <c r="W71" s="40"/>
      <c r="X71" s="40"/>
      <c r="Y71" s="40"/>
      <c r="Z71" s="40"/>
      <c r="AA71" s="40"/>
      <c r="AB71" s="40"/>
      <c r="AC71" s="40"/>
      <c r="AD71" s="40"/>
      <c r="AE71" s="40"/>
      <c r="AF71" s="40"/>
      <c r="AG71" s="40"/>
      <c r="AH71" s="40"/>
      <c r="AI71" s="40"/>
      <c r="AJ71" s="54"/>
    </row>
    <row r="72" spans="2:36" x14ac:dyDescent="0.35">
      <c r="B72" s="54"/>
      <c r="C72" s="44"/>
      <c r="D72" s="40"/>
      <c r="E72" s="70"/>
      <c r="F72" s="56" t="s">
        <v>25</v>
      </c>
      <c r="G72" s="57" t="s">
        <v>377</v>
      </c>
      <c r="H72" s="40"/>
      <c r="I72" s="40"/>
      <c r="J72" s="40"/>
      <c r="K72" s="40"/>
      <c r="L72" s="40"/>
      <c r="M72" s="40"/>
      <c r="N72" s="40"/>
      <c r="O72" s="40"/>
      <c r="P72" s="40"/>
      <c r="Q72" s="40"/>
      <c r="R72" s="40"/>
      <c r="S72" s="40"/>
      <c r="T72" s="40"/>
      <c r="U72" s="40"/>
      <c r="V72" s="40"/>
      <c r="W72" s="40"/>
      <c r="X72" s="40"/>
      <c r="Y72" s="40"/>
      <c r="Z72" s="40"/>
      <c r="AA72" s="40"/>
      <c r="AB72" s="40"/>
      <c r="AC72" s="40"/>
      <c r="AD72" s="40"/>
      <c r="AE72" s="40"/>
      <c r="AF72" s="40"/>
      <c r="AG72" s="40"/>
      <c r="AH72" s="40"/>
      <c r="AI72" s="40"/>
      <c r="AJ72" s="54"/>
    </row>
    <row r="73" spans="2:36" x14ac:dyDescent="0.35">
      <c r="B73" s="54"/>
      <c r="C73" s="44"/>
      <c r="D73" s="40"/>
      <c r="E73" s="70"/>
      <c r="F73" s="56" t="s">
        <v>25</v>
      </c>
      <c r="G73" s="57" t="s">
        <v>375</v>
      </c>
      <c r="H73" s="40"/>
      <c r="I73" s="40"/>
      <c r="J73" s="40"/>
      <c r="K73" s="40"/>
      <c r="L73" s="40"/>
      <c r="M73" s="40"/>
      <c r="N73" s="40"/>
      <c r="O73" s="40"/>
      <c r="P73" s="40"/>
      <c r="Q73" s="40"/>
      <c r="R73" s="40"/>
      <c r="S73" s="40"/>
      <c r="T73" s="40"/>
      <c r="U73" s="40"/>
      <c r="V73" s="40"/>
      <c r="W73" s="40"/>
      <c r="X73" s="40"/>
      <c r="Y73" s="40"/>
      <c r="Z73" s="40"/>
      <c r="AA73" s="40"/>
      <c r="AB73" s="40"/>
      <c r="AC73" s="40"/>
      <c r="AD73" s="40"/>
      <c r="AE73" s="40"/>
      <c r="AF73" s="40"/>
      <c r="AG73" s="40"/>
      <c r="AH73" s="40"/>
      <c r="AI73" s="40"/>
      <c r="AJ73" s="54"/>
    </row>
    <row r="74" spans="2:36" x14ac:dyDescent="0.35">
      <c r="B74" s="54"/>
      <c r="C74" s="44"/>
      <c r="D74" s="40"/>
      <c r="E74" s="70"/>
      <c r="F74" s="56" t="s">
        <v>25</v>
      </c>
      <c r="G74" s="57" t="s">
        <v>376</v>
      </c>
      <c r="H74" s="40"/>
      <c r="I74" s="40"/>
      <c r="J74" s="40"/>
      <c r="K74" s="40"/>
      <c r="L74" s="40"/>
      <c r="M74" s="40"/>
      <c r="N74" s="40"/>
      <c r="O74" s="40"/>
      <c r="P74" s="40"/>
      <c r="Q74" s="40"/>
      <c r="R74" s="40"/>
      <c r="S74" s="40"/>
      <c r="T74" s="40"/>
      <c r="U74" s="40"/>
      <c r="V74" s="40"/>
      <c r="W74" s="40"/>
      <c r="X74" s="40"/>
      <c r="Y74" s="40"/>
      <c r="Z74" s="40"/>
      <c r="AA74" s="40"/>
      <c r="AB74" s="40"/>
      <c r="AC74" s="40"/>
      <c r="AD74" s="40"/>
      <c r="AE74" s="40"/>
      <c r="AF74" s="40"/>
      <c r="AG74" s="40"/>
      <c r="AH74" s="40"/>
      <c r="AI74" s="40"/>
      <c r="AJ74" s="54"/>
    </row>
    <row r="75" spans="2:36" x14ac:dyDescent="0.35">
      <c r="B75" s="54"/>
      <c r="C75" s="44"/>
      <c r="D75" s="40"/>
      <c r="E75" s="70"/>
      <c r="F75" s="56" t="s">
        <v>25</v>
      </c>
      <c r="G75" s="57" t="s">
        <v>393</v>
      </c>
      <c r="H75" s="40"/>
      <c r="I75" s="40"/>
      <c r="J75" s="40"/>
      <c r="K75" s="40"/>
      <c r="L75" s="40"/>
      <c r="M75" s="40"/>
      <c r="N75" s="40"/>
      <c r="O75" s="40"/>
      <c r="P75" s="40"/>
      <c r="Q75" s="40"/>
      <c r="R75" s="40"/>
      <c r="S75" s="40"/>
      <c r="T75" s="40"/>
      <c r="U75" s="40"/>
      <c r="V75" s="40"/>
      <c r="W75" s="40"/>
      <c r="X75" s="40"/>
      <c r="Y75" s="40"/>
      <c r="Z75" s="40"/>
      <c r="AA75" s="40"/>
      <c r="AB75" s="40"/>
      <c r="AC75" s="40"/>
      <c r="AD75" s="40"/>
      <c r="AE75" s="40"/>
      <c r="AF75" s="40"/>
      <c r="AG75" s="40"/>
      <c r="AH75" s="40"/>
      <c r="AI75" s="40"/>
      <c r="AJ75" s="54"/>
    </row>
    <row r="76" spans="2:36" x14ac:dyDescent="0.35">
      <c r="B76" s="54"/>
      <c r="C76" s="44"/>
      <c r="D76" s="40"/>
      <c r="E76" s="70" t="s">
        <v>24</v>
      </c>
      <c r="F76" s="40" t="s">
        <v>57</v>
      </c>
      <c r="G76" s="40"/>
      <c r="H76" s="40"/>
      <c r="I76" s="40"/>
      <c r="J76" s="40"/>
      <c r="K76" s="40"/>
      <c r="L76" s="40"/>
      <c r="M76" s="40"/>
      <c r="N76" s="40"/>
      <c r="O76" s="40"/>
      <c r="P76" s="40"/>
      <c r="Q76" s="40"/>
      <c r="R76" s="40"/>
      <c r="S76" s="40"/>
      <c r="T76" s="40"/>
      <c r="U76" s="40"/>
      <c r="V76" s="40"/>
      <c r="W76" s="40"/>
      <c r="X76" s="40"/>
      <c r="Y76" s="40"/>
      <c r="Z76" s="40"/>
      <c r="AA76" s="40"/>
      <c r="AB76" s="40"/>
      <c r="AC76" s="40"/>
      <c r="AD76" s="40"/>
      <c r="AE76" s="40"/>
      <c r="AF76" s="40"/>
      <c r="AG76" s="40"/>
      <c r="AH76" s="40"/>
      <c r="AI76" s="40"/>
      <c r="AJ76" s="54"/>
    </row>
    <row r="77" spans="2:36" x14ac:dyDescent="0.35">
      <c r="B77" s="54"/>
      <c r="C77" s="44"/>
      <c r="D77" s="40"/>
      <c r="E77" s="45"/>
      <c r="F77" s="56" t="s">
        <v>25</v>
      </c>
      <c r="G77" s="57" t="s">
        <v>26</v>
      </c>
      <c r="H77" s="57"/>
      <c r="I77" s="40"/>
      <c r="J77" s="40"/>
      <c r="K77" s="40"/>
      <c r="L77" s="40"/>
      <c r="M77" s="40"/>
      <c r="N77" s="40"/>
      <c r="O77" s="40"/>
      <c r="P77" s="40"/>
      <c r="Q77" s="40"/>
      <c r="R77" s="40"/>
      <c r="S77" s="40"/>
      <c r="T77" s="40"/>
      <c r="U77" s="40"/>
      <c r="V77" s="40"/>
      <c r="W77" s="40"/>
      <c r="X77" s="40"/>
      <c r="Y77" s="40"/>
      <c r="Z77" s="40"/>
      <c r="AA77" s="40"/>
      <c r="AB77" s="40"/>
      <c r="AC77" s="40"/>
      <c r="AD77" s="40"/>
      <c r="AE77" s="40"/>
      <c r="AF77" s="40"/>
      <c r="AG77" s="40"/>
      <c r="AH77" s="40"/>
      <c r="AI77" s="40"/>
      <c r="AJ77" s="54"/>
    </row>
    <row r="78" spans="2:36" x14ac:dyDescent="0.35">
      <c r="B78" s="54"/>
      <c r="C78" s="44"/>
      <c r="D78" s="40"/>
      <c r="E78" s="45"/>
      <c r="F78" s="57"/>
      <c r="G78" s="58" t="s">
        <v>27</v>
      </c>
      <c r="H78" s="57" t="s">
        <v>390</v>
      </c>
      <c r="I78" s="40"/>
      <c r="J78" s="40"/>
      <c r="K78" s="40"/>
      <c r="L78" s="40"/>
      <c r="M78" s="40"/>
      <c r="N78" s="40"/>
      <c r="O78" s="40"/>
      <c r="P78" s="40"/>
      <c r="Q78" s="40"/>
      <c r="R78" s="40"/>
      <c r="S78" s="40"/>
      <c r="T78" s="40"/>
      <c r="U78" s="40"/>
      <c r="V78" s="40"/>
      <c r="W78" s="40"/>
      <c r="X78" s="40"/>
      <c r="Y78" s="40"/>
      <c r="Z78" s="40"/>
      <c r="AA78" s="40"/>
      <c r="AB78" s="40"/>
      <c r="AC78" s="40"/>
      <c r="AD78" s="40"/>
      <c r="AE78" s="40"/>
      <c r="AF78" s="40"/>
      <c r="AG78" s="40"/>
      <c r="AH78" s="40"/>
      <c r="AI78" s="40"/>
      <c r="AJ78" s="54"/>
    </row>
    <row r="79" spans="2:36" x14ac:dyDescent="0.35">
      <c r="B79" s="54"/>
      <c r="C79" s="44"/>
      <c r="D79" s="40"/>
      <c r="E79" s="45"/>
      <c r="F79" s="57"/>
      <c r="G79" s="58" t="s">
        <v>27</v>
      </c>
      <c r="H79" s="57" t="s">
        <v>29</v>
      </c>
      <c r="I79" s="40"/>
      <c r="J79" s="40"/>
      <c r="K79" s="40"/>
      <c r="L79" s="40"/>
      <c r="M79" s="40"/>
      <c r="N79" s="40"/>
      <c r="O79" s="40"/>
      <c r="P79" s="40"/>
      <c r="Q79" s="40"/>
      <c r="R79" s="40"/>
      <c r="S79" s="40"/>
      <c r="T79" s="40"/>
      <c r="U79" s="40"/>
      <c r="V79" s="40"/>
      <c r="W79" s="40"/>
      <c r="X79" s="40"/>
      <c r="Y79" s="40"/>
      <c r="Z79" s="40"/>
      <c r="AA79" s="40"/>
      <c r="AB79" s="40"/>
      <c r="AC79" s="40"/>
      <c r="AD79" s="40"/>
      <c r="AE79" s="40"/>
      <c r="AF79" s="40"/>
      <c r="AG79" s="40"/>
      <c r="AH79" s="40"/>
      <c r="AI79" s="40"/>
      <c r="AJ79" s="54"/>
    </row>
    <row r="80" spans="2:36" x14ac:dyDescent="0.35">
      <c r="B80" s="54"/>
      <c r="C80" s="44"/>
      <c r="D80" s="40"/>
      <c r="E80" s="45"/>
      <c r="F80" s="57"/>
      <c r="G80" s="58" t="s">
        <v>27</v>
      </c>
      <c r="H80" s="57" t="s">
        <v>378</v>
      </c>
      <c r="I80" s="40"/>
      <c r="J80" s="40"/>
      <c r="K80" s="40"/>
      <c r="L80" s="40"/>
      <c r="M80" s="40"/>
      <c r="N80" s="40"/>
      <c r="O80" s="40"/>
      <c r="P80" s="40"/>
      <c r="Q80" s="40"/>
      <c r="R80" s="40"/>
      <c r="S80" s="40"/>
      <c r="T80" s="40"/>
      <c r="U80" s="40"/>
      <c r="V80" s="40"/>
      <c r="W80" s="40"/>
      <c r="X80" s="40"/>
      <c r="Y80" s="40"/>
      <c r="Z80" s="40"/>
      <c r="AA80" s="40"/>
      <c r="AB80" s="40"/>
      <c r="AC80" s="40"/>
      <c r="AD80" s="40"/>
      <c r="AE80" s="40"/>
      <c r="AF80" s="40"/>
      <c r="AG80" s="40"/>
      <c r="AH80" s="40"/>
      <c r="AI80" s="40"/>
      <c r="AJ80" s="54"/>
    </row>
    <row r="81" spans="2:36" x14ac:dyDescent="0.35">
      <c r="B81" s="54"/>
      <c r="C81" s="44"/>
      <c r="D81" s="40"/>
      <c r="E81" s="45"/>
      <c r="F81" s="57"/>
      <c r="G81" s="58" t="s">
        <v>27</v>
      </c>
      <c r="H81" s="57" t="s">
        <v>392</v>
      </c>
      <c r="I81" s="40"/>
      <c r="J81" s="40"/>
      <c r="K81" s="40"/>
      <c r="L81" s="40"/>
      <c r="M81" s="40"/>
      <c r="N81" s="40"/>
      <c r="O81" s="40"/>
      <c r="P81" s="40"/>
      <c r="Q81" s="40"/>
      <c r="R81" s="40"/>
      <c r="S81" s="40"/>
      <c r="T81" s="40"/>
      <c r="U81" s="40"/>
      <c r="V81" s="40"/>
      <c r="W81" s="40"/>
      <c r="X81" s="40"/>
      <c r="Y81" s="40"/>
      <c r="Z81" s="40"/>
      <c r="AA81" s="40"/>
      <c r="AB81" s="40"/>
      <c r="AC81" s="40"/>
      <c r="AD81" s="40"/>
      <c r="AE81" s="40"/>
      <c r="AF81" s="40"/>
      <c r="AG81" s="40"/>
      <c r="AH81" s="40"/>
      <c r="AI81" s="40"/>
      <c r="AJ81" s="54"/>
    </row>
    <row r="82" spans="2:36" x14ac:dyDescent="0.35">
      <c r="B82" s="54"/>
      <c r="C82" s="44"/>
      <c r="D82" s="40"/>
      <c r="E82" s="45"/>
      <c r="F82" s="57"/>
      <c r="G82" s="58"/>
      <c r="H82" s="57"/>
      <c r="I82" s="40"/>
      <c r="J82" s="40"/>
      <c r="K82" s="40"/>
      <c r="L82" s="40"/>
      <c r="M82" s="40"/>
      <c r="N82" s="40"/>
      <c r="O82" s="40"/>
      <c r="P82" s="40"/>
      <c r="Q82" s="40"/>
      <c r="R82" s="40"/>
      <c r="S82" s="40"/>
      <c r="T82" s="40"/>
      <c r="U82" s="40"/>
      <c r="V82" s="40"/>
      <c r="W82" s="40"/>
      <c r="X82" s="40"/>
      <c r="Y82" s="40"/>
      <c r="Z82" s="40"/>
      <c r="AA82" s="40"/>
      <c r="AB82" s="40"/>
      <c r="AC82" s="40"/>
      <c r="AD82" s="40"/>
      <c r="AE82" s="40"/>
      <c r="AF82" s="40"/>
      <c r="AG82" s="40"/>
      <c r="AH82" s="40"/>
      <c r="AI82" s="40"/>
      <c r="AJ82" s="54"/>
    </row>
    <row r="83" spans="2:36" x14ac:dyDescent="0.35">
      <c r="B83" s="54"/>
      <c r="C83" s="44"/>
      <c r="D83" s="40"/>
      <c r="E83" s="89" t="s">
        <v>380</v>
      </c>
      <c r="F83" s="57"/>
      <c r="G83" s="58"/>
      <c r="H83" s="57"/>
      <c r="I83" s="40"/>
      <c r="J83" s="40"/>
      <c r="K83" s="40"/>
      <c r="L83" s="40"/>
      <c r="M83" s="40"/>
      <c r="N83" s="40"/>
      <c r="O83" s="40"/>
      <c r="P83" s="40"/>
      <c r="Q83" s="40"/>
      <c r="R83" s="40"/>
      <c r="S83" s="40"/>
      <c r="T83" s="40"/>
      <c r="U83" s="40"/>
      <c r="V83" s="40"/>
      <c r="W83" s="40"/>
      <c r="X83" s="40"/>
      <c r="Y83" s="40"/>
      <c r="Z83" s="40"/>
      <c r="AA83" s="40"/>
      <c r="AB83" s="40"/>
      <c r="AC83" s="40"/>
      <c r="AD83" s="40"/>
      <c r="AE83" s="40"/>
      <c r="AF83" s="40"/>
      <c r="AG83" s="40"/>
      <c r="AH83" s="40"/>
      <c r="AI83" s="40"/>
      <c r="AJ83" s="54"/>
    </row>
    <row r="84" spans="2:36" x14ac:dyDescent="0.35">
      <c r="B84" s="54"/>
      <c r="C84" s="44"/>
      <c r="D84" s="40"/>
      <c r="E84" s="45"/>
      <c r="F84" s="57"/>
      <c r="G84" s="58"/>
      <c r="H84" s="57"/>
      <c r="I84" s="40"/>
      <c r="J84" s="40"/>
      <c r="K84" s="40"/>
      <c r="L84" s="40"/>
      <c r="M84" s="40"/>
      <c r="N84" s="40"/>
      <c r="O84" s="40"/>
      <c r="P84" s="40"/>
      <c r="Q84" s="40"/>
      <c r="R84" s="40"/>
      <c r="S84" s="40"/>
      <c r="T84" s="40"/>
      <c r="U84" s="40"/>
      <c r="V84" s="40"/>
      <c r="W84" s="40"/>
      <c r="X84" s="40"/>
      <c r="Y84" s="40"/>
      <c r="Z84" s="40"/>
      <c r="AA84" s="40"/>
      <c r="AB84" s="40"/>
      <c r="AC84" s="40"/>
      <c r="AD84" s="40"/>
      <c r="AE84" s="40"/>
      <c r="AF84" s="40"/>
      <c r="AG84" s="40"/>
      <c r="AH84" s="40"/>
      <c r="AI84" s="40"/>
      <c r="AJ84" s="54"/>
    </row>
    <row r="85" spans="2:36" x14ac:dyDescent="0.35">
      <c r="B85" s="54"/>
      <c r="C85" s="44"/>
      <c r="D85" s="40"/>
      <c r="E85" s="45"/>
      <c r="F85" s="57"/>
      <c r="G85" s="58"/>
      <c r="H85" s="57"/>
      <c r="I85" s="40"/>
      <c r="J85" s="40"/>
      <c r="K85" s="40"/>
      <c r="L85" s="40"/>
      <c r="M85" s="40"/>
      <c r="N85" s="40"/>
      <c r="O85" s="40"/>
      <c r="P85" s="40"/>
      <c r="Q85" s="40"/>
      <c r="R85" s="40"/>
      <c r="S85" s="40"/>
      <c r="T85" s="40"/>
      <c r="U85" s="40"/>
      <c r="V85" s="40"/>
      <c r="W85" s="40"/>
      <c r="X85" s="40"/>
      <c r="Y85" s="40"/>
      <c r="Z85" s="40"/>
      <c r="AA85" s="40"/>
      <c r="AB85" s="40"/>
      <c r="AC85" s="40"/>
      <c r="AD85" s="40"/>
      <c r="AE85" s="40"/>
      <c r="AF85" s="40"/>
      <c r="AG85" s="40"/>
      <c r="AH85" s="40"/>
      <c r="AI85" s="40"/>
      <c r="AJ85" s="54"/>
    </row>
    <row r="86" spans="2:36" x14ac:dyDescent="0.35">
      <c r="B86" s="54"/>
      <c r="C86" s="44"/>
      <c r="D86" s="40"/>
      <c r="E86" s="45"/>
      <c r="F86" s="57"/>
      <c r="G86" s="58"/>
      <c r="H86" s="57"/>
      <c r="I86" s="40"/>
      <c r="J86" s="40"/>
      <c r="K86" s="40"/>
      <c r="L86" s="40"/>
      <c r="M86" s="40"/>
      <c r="N86" s="40"/>
      <c r="O86" s="40"/>
      <c r="P86" s="40"/>
      <c r="Q86" s="40"/>
      <c r="R86" s="40"/>
      <c r="S86" s="40"/>
      <c r="T86" s="40"/>
      <c r="U86" s="40"/>
      <c r="V86" s="40"/>
      <c r="W86" s="40"/>
      <c r="X86" s="40"/>
      <c r="Y86" s="40"/>
      <c r="Z86" s="40"/>
      <c r="AA86" s="40"/>
      <c r="AB86" s="40"/>
      <c r="AC86" s="40"/>
      <c r="AD86" s="40"/>
      <c r="AE86" s="40"/>
      <c r="AF86" s="40"/>
      <c r="AG86" s="40"/>
      <c r="AH86" s="40"/>
      <c r="AI86" s="40"/>
      <c r="AJ86" s="54"/>
    </row>
    <row r="87" spans="2:36" x14ac:dyDescent="0.35">
      <c r="B87" s="54"/>
      <c r="C87" s="44"/>
      <c r="D87" s="40"/>
      <c r="E87" s="45"/>
      <c r="F87" s="57"/>
      <c r="G87" s="58"/>
      <c r="H87" s="57"/>
      <c r="I87" s="40"/>
      <c r="J87" s="40"/>
      <c r="K87" s="40"/>
      <c r="L87" s="40"/>
      <c r="M87" s="40"/>
      <c r="N87" s="40"/>
      <c r="O87" s="40"/>
      <c r="P87" s="40"/>
      <c r="Q87" s="40"/>
      <c r="R87" s="40"/>
      <c r="S87" s="40"/>
      <c r="T87" s="40"/>
      <c r="U87" s="40"/>
      <c r="V87" s="40"/>
      <c r="W87" s="40"/>
      <c r="X87" s="40"/>
      <c r="Y87" s="40"/>
      <c r="Z87" s="40"/>
      <c r="AA87" s="40"/>
      <c r="AB87" s="40"/>
      <c r="AC87" s="40"/>
      <c r="AD87" s="40"/>
      <c r="AE87" s="40"/>
      <c r="AF87" s="40"/>
      <c r="AG87" s="40"/>
      <c r="AH87" s="40"/>
      <c r="AI87" s="40"/>
      <c r="AJ87" s="54"/>
    </row>
    <row r="88" spans="2:36" x14ac:dyDescent="0.35">
      <c r="B88" s="54"/>
      <c r="C88" s="44"/>
      <c r="D88" s="40"/>
      <c r="E88" s="45"/>
      <c r="F88" s="57"/>
      <c r="G88" s="58"/>
      <c r="H88" s="57"/>
      <c r="I88" s="40"/>
      <c r="J88" s="40"/>
      <c r="K88" s="40"/>
      <c r="L88" s="40"/>
      <c r="M88" s="40"/>
      <c r="N88" s="40"/>
      <c r="O88" s="40"/>
      <c r="P88" s="40"/>
      <c r="Q88" s="40"/>
      <c r="R88" s="40"/>
      <c r="S88" s="40"/>
      <c r="T88" s="40"/>
      <c r="U88" s="40"/>
      <c r="V88" s="40"/>
      <c r="W88" s="40"/>
      <c r="X88" s="40"/>
      <c r="Y88" s="40"/>
      <c r="Z88" s="40"/>
      <c r="AA88" s="40"/>
      <c r="AB88" s="40"/>
      <c r="AC88" s="40"/>
      <c r="AD88" s="40"/>
      <c r="AE88" s="40"/>
      <c r="AF88" s="40"/>
      <c r="AG88" s="40"/>
      <c r="AH88" s="40"/>
      <c r="AI88" s="40"/>
      <c r="AJ88" s="54"/>
    </row>
    <row r="89" spans="2:36" x14ac:dyDescent="0.35">
      <c r="B89" s="54"/>
      <c r="C89" s="44"/>
      <c r="D89" s="40"/>
      <c r="E89" s="45"/>
      <c r="F89" s="57"/>
      <c r="G89" s="58"/>
      <c r="H89" s="57"/>
      <c r="I89" s="40"/>
      <c r="J89" s="40"/>
      <c r="K89" s="40"/>
      <c r="L89" s="40"/>
      <c r="M89" s="40"/>
      <c r="N89" s="40"/>
      <c r="O89" s="40"/>
      <c r="P89" s="40"/>
      <c r="Q89" s="40"/>
      <c r="R89" s="40"/>
      <c r="S89" s="40"/>
      <c r="T89" s="40"/>
      <c r="U89" s="40"/>
      <c r="V89" s="40"/>
      <c r="W89" s="40"/>
      <c r="X89" s="40"/>
      <c r="Y89" s="40"/>
      <c r="Z89" s="40"/>
      <c r="AA89" s="40"/>
      <c r="AB89" s="40"/>
      <c r="AC89" s="40"/>
      <c r="AD89" s="40"/>
      <c r="AE89" s="40"/>
      <c r="AF89" s="40"/>
      <c r="AG89" s="40"/>
      <c r="AH89" s="40"/>
      <c r="AI89" s="40"/>
      <c r="AJ89" s="54"/>
    </row>
    <row r="90" spans="2:36" x14ac:dyDescent="0.35">
      <c r="B90" s="54"/>
      <c r="C90" s="44"/>
      <c r="D90" s="40"/>
      <c r="E90" s="45"/>
      <c r="F90" s="57"/>
      <c r="G90" s="58"/>
      <c r="H90" s="57"/>
      <c r="I90" s="40"/>
      <c r="J90" s="40"/>
      <c r="K90" s="40"/>
      <c r="L90" s="40"/>
      <c r="M90" s="40"/>
      <c r="N90" s="40"/>
      <c r="O90" s="40"/>
      <c r="P90" s="40"/>
      <c r="Q90" s="40"/>
      <c r="R90" s="40"/>
      <c r="S90" s="40"/>
      <c r="T90" s="40"/>
      <c r="U90" s="40"/>
      <c r="V90" s="40"/>
      <c r="W90" s="40"/>
      <c r="X90" s="40"/>
      <c r="Y90" s="40"/>
      <c r="Z90" s="40"/>
      <c r="AA90" s="40"/>
      <c r="AB90" s="40"/>
      <c r="AC90" s="40"/>
      <c r="AD90" s="40"/>
      <c r="AE90" s="40"/>
      <c r="AF90" s="40"/>
      <c r="AG90" s="40"/>
      <c r="AH90" s="40"/>
      <c r="AI90" s="40"/>
      <c r="AJ90" s="54"/>
    </row>
    <row r="91" spans="2:36" x14ac:dyDescent="0.35">
      <c r="B91" s="54"/>
      <c r="C91" s="44"/>
      <c r="D91" s="40"/>
      <c r="E91" s="45"/>
      <c r="F91" s="57"/>
      <c r="G91" s="58"/>
      <c r="H91" s="57"/>
      <c r="I91" s="40"/>
      <c r="J91" s="40"/>
      <c r="K91" s="40"/>
      <c r="L91" s="40"/>
      <c r="M91" s="40"/>
      <c r="N91" s="40"/>
      <c r="O91" s="40"/>
      <c r="P91" s="40"/>
      <c r="Q91" s="40"/>
      <c r="R91" s="40"/>
      <c r="S91" s="40"/>
      <c r="T91" s="40"/>
      <c r="U91" s="40"/>
      <c r="V91" s="40"/>
      <c r="W91" s="40"/>
      <c r="X91" s="40"/>
      <c r="Y91" s="40"/>
      <c r="Z91" s="40"/>
      <c r="AA91" s="40"/>
      <c r="AB91" s="40"/>
      <c r="AC91" s="40"/>
      <c r="AD91" s="40"/>
      <c r="AE91" s="40"/>
      <c r="AF91" s="40"/>
      <c r="AG91" s="40"/>
      <c r="AH91" s="40"/>
      <c r="AI91" s="40"/>
      <c r="AJ91" s="54"/>
    </row>
    <row r="92" spans="2:36" x14ac:dyDescent="0.35">
      <c r="B92" s="54"/>
      <c r="C92" s="44"/>
      <c r="D92" s="40"/>
      <c r="E92" s="45"/>
      <c r="F92" s="57"/>
      <c r="G92" s="58"/>
      <c r="H92" s="57"/>
      <c r="I92" s="40"/>
      <c r="J92" s="40"/>
      <c r="K92" s="40"/>
      <c r="L92" s="40"/>
      <c r="M92" s="40"/>
      <c r="N92" s="40"/>
      <c r="O92" s="40"/>
      <c r="P92" s="40"/>
      <c r="Q92" s="40"/>
      <c r="R92" s="40"/>
      <c r="S92" s="40"/>
      <c r="T92" s="40"/>
      <c r="U92" s="40"/>
      <c r="V92" s="40"/>
      <c r="W92" s="40"/>
      <c r="X92" s="40"/>
      <c r="Y92" s="40"/>
      <c r="Z92" s="40"/>
      <c r="AA92" s="40"/>
      <c r="AB92" s="40"/>
      <c r="AC92" s="40"/>
      <c r="AD92" s="40"/>
      <c r="AE92" s="40"/>
      <c r="AF92" s="40"/>
      <c r="AG92" s="40"/>
      <c r="AH92" s="40"/>
      <c r="AI92" s="40"/>
      <c r="AJ92" s="54"/>
    </row>
    <row r="93" spans="2:36" x14ac:dyDescent="0.35">
      <c r="B93" s="54"/>
      <c r="C93" s="44"/>
      <c r="D93" s="40"/>
      <c r="E93" s="45"/>
      <c r="F93" s="57"/>
      <c r="G93" s="58"/>
      <c r="H93" s="57"/>
      <c r="I93" s="40"/>
      <c r="J93" s="40"/>
      <c r="K93" s="40"/>
      <c r="L93" s="40"/>
      <c r="M93" s="40"/>
      <c r="N93" s="40"/>
      <c r="O93" s="40"/>
      <c r="P93" s="40"/>
      <c r="Q93" s="40"/>
      <c r="R93" s="40"/>
      <c r="S93" s="40"/>
      <c r="T93" s="40"/>
      <c r="U93" s="40"/>
      <c r="V93" s="40"/>
      <c r="W93" s="40"/>
      <c r="X93" s="40"/>
      <c r="Y93" s="40"/>
      <c r="Z93" s="40"/>
      <c r="AA93" s="40"/>
      <c r="AB93" s="40"/>
      <c r="AC93" s="40"/>
      <c r="AD93" s="40"/>
      <c r="AE93" s="40"/>
      <c r="AF93" s="40"/>
      <c r="AG93" s="40"/>
      <c r="AH93" s="40"/>
      <c r="AI93" s="40"/>
      <c r="AJ93" s="54"/>
    </row>
    <row r="94" spans="2:36" x14ac:dyDescent="0.35">
      <c r="B94" s="54"/>
      <c r="C94" s="44"/>
      <c r="D94" s="40"/>
      <c r="E94" s="45"/>
      <c r="F94" s="57"/>
      <c r="G94" s="58"/>
      <c r="H94" s="57"/>
      <c r="I94" s="40"/>
      <c r="J94" s="40"/>
      <c r="K94" s="40"/>
      <c r="L94" s="40"/>
      <c r="M94" s="40"/>
      <c r="N94" s="40"/>
      <c r="O94" s="40"/>
      <c r="P94" s="40"/>
      <c r="Q94" s="40"/>
      <c r="R94" s="40"/>
      <c r="S94" s="40"/>
      <c r="T94" s="40"/>
      <c r="U94" s="40"/>
      <c r="V94" s="40"/>
      <c r="W94" s="40"/>
      <c r="X94" s="40"/>
      <c r="Y94" s="40"/>
      <c r="Z94" s="40"/>
      <c r="AA94" s="40"/>
      <c r="AB94" s="40"/>
      <c r="AC94" s="40"/>
      <c r="AD94" s="40"/>
      <c r="AE94" s="40"/>
      <c r="AF94" s="40"/>
      <c r="AG94" s="40"/>
      <c r="AH94" s="40"/>
      <c r="AI94" s="40"/>
      <c r="AJ94" s="54"/>
    </row>
    <row r="95" spans="2:36" x14ac:dyDescent="0.35">
      <c r="B95" s="54"/>
      <c r="C95" s="44"/>
      <c r="D95" s="40"/>
      <c r="E95" s="45"/>
      <c r="F95" s="57"/>
      <c r="G95" s="58"/>
      <c r="H95" s="57"/>
      <c r="I95" s="40"/>
      <c r="J95" s="40"/>
      <c r="K95" s="40"/>
      <c r="L95" s="40"/>
      <c r="M95" s="40"/>
      <c r="N95" s="40"/>
      <c r="O95" s="40"/>
      <c r="P95" s="40"/>
      <c r="Q95" s="40"/>
      <c r="R95" s="40"/>
      <c r="S95" s="40"/>
      <c r="T95" s="40"/>
      <c r="U95" s="40"/>
      <c r="V95" s="40"/>
      <c r="W95" s="40"/>
      <c r="X95" s="40"/>
      <c r="Y95" s="40"/>
      <c r="Z95" s="40"/>
      <c r="AA95" s="40"/>
      <c r="AB95" s="40"/>
      <c r="AC95" s="40"/>
      <c r="AD95" s="40"/>
      <c r="AE95" s="40"/>
      <c r="AF95" s="40"/>
      <c r="AG95" s="40"/>
      <c r="AH95" s="40"/>
      <c r="AI95" s="40"/>
      <c r="AJ95" s="54"/>
    </row>
    <row r="96" spans="2:36" x14ac:dyDescent="0.35">
      <c r="B96" s="54"/>
      <c r="C96" s="44"/>
      <c r="D96" s="40"/>
      <c r="E96" s="45"/>
      <c r="F96" s="57"/>
      <c r="G96" s="58"/>
      <c r="H96" s="57"/>
      <c r="I96" s="40"/>
      <c r="J96" s="40"/>
      <c r="K96" s="40"/>
      <c r="L96" s="40"/>
      <c r="M96" s="40"/>
      <c r="N96" s="40"/>
      <c r="O96" s="40"/>
      <c r="P96" s="40"/>
      <c r="Q96" s="40"/>
      <c r="R96" s="40"/>
      <c r="S96" s="40"/>
      <c r="T96" s="40"/>
      <c r="U96" s="40"/>
      <c r="V96" s="40"/>
      <c r="W96" s="40"/>
      <c r="X96" s="40"/>
      <c r="Y96" s="40"/>
      <c r="Z96" s="40"/>
      <c r="AA96" s="40"/>
      <c r="AB96" s="40"/>
      <c r="AC96" s="40"/>
      <c r="AD96" s="40"/>
      <c r="AE96" s="40"/>
      <c r="AF96" s="40"/>
      <c r="AG96" s="40"/>
      <c r="AH96" s="40"/>
      <c r="AI96" s="40"/>
      <c r="AJ96" s="54"/>
    </row>
    <row r="97" spans="2:36" x14ac:dyDescent="0.35">
      <c r="B97" s="54"/>
      <c r="C97" s="44"/>
      <c r="D97" s="40"/>
      <c r="E97" s="45"/>
      <c r="F97" s="57"/>
      <c r="G97" s="58"/>
      <c r="H97" s="57"/>
      <c r="I97" s="40"/>
      <c r="J97" s="40"/>
      <c r="K97" s="40"/>
      <c r="L97" s="40"/>
      <c r="M97" s="40"/>
      <c r="N97" s="40"/>
      <c r="O97" s="40"/>
      <c r="P97" s="40"/>
      <c r="Q97" s="40"/>
      <c r="R97" s="40"/>
      <c r="S97" s="40"/>
      <c r="T97" s="40"/>
      <c r="U97" s="40"/>
      <c r="V97" s="40"/>
      <c r="W97" s="40"/>
      <c r="X97" s="40"/>
      <c r="Y97" s="40"/>
      <c r="Z97" s="40"/>
      <c r="AA97" s="40"/>
      <c r="AB97" s="40"/>
      <c r="AC97" s="40"/>
      <c r="AD97" s="40"/>
      <c r="AE97" s="40"/>
      <c r="AF97" s="40"/>
      <c r="AG97" s="40"/>
      <c r="AH97" s="40"/>
      <c r="AI97" s="40"/>
      <c r="AJ97" s="54"/>
    </row>
    <row r="98" spans="2:36" x14ac:dyDescent="0.35">
      <c r="B98" s="54"/>
      <c r="C98" s="44"/>
      <c r="D98" s="40"/>
      <c r="E98" s="45"/>
      <c r="F98" s="57"/>
      <c r="G98" s="58"/>
      <c r="H98" s="57"/>
      <c r="I98" s="40"/>
      <c r="J98" s="40"/>
      <c r="K98" s="40"/>
      <c r="L98" s="40"/>
      <c r="M98" s="40"/>
      <c r="N98" s="40"/>
      <c r="O98" s="40"/>
      <c r="P98" s="40"/>
      <c r="Q98" s="40"/>
      <c r="R98" s="40"/>
      <c r="S98" s="40"/>
      <c r="T98" s="40"/>
      <c r="U98" s="40"/>
      <c r="V98" s="40"/>
      <c r="W98" s="40"/>
      <c r="X98" s="40"/>
      <c r="Y98" s="40"/>
      <c r="Z98" s="40"/>
      <c r="AA98" s="40"/>
      <c r="AB98" s="40"/>
      <c r="AC98" s="40"/>
      <c r="AD98" s="40"/>
      <c r="AE98" s="40"/>
      <c r="AF98" s="40"/>
      <c r="AG98" s="40"/>
      <c r="AH98" s="40"/>
      <c r="AI98" s="40"/>
      <c r="AJ98" s="54"/>
    </row>
    <row r="99" spans="2:36" x14ac:dyDescent="0.35">
      <c r="B99" s="54"/>
      <c r="C99" s="44"/>
      <c r="D99" s="40"/>
      <c r="E99" s="45"/>
      <c r="F99" s="57"/>
      <c r="G99" s="58"/>
      <c r="H99" s="57"/>
      <c r="I99" s="40"/>
      <c r="J99" s="40"/>
      <c r="K99" s="40"/>
      <c r="L99" s="40"/>
      <c r="M99" s="40"/>
      <c r="N99" s="40"/>
      <c r="O99" s="40"/>
      <c r="P99" s="40"/>
      <c r="Q99" s="40"/>
      <c r="R99" s="40"/>
      <c r="S99" s="40"/>
      <c r="T99" s="40"/>
      <c r="U99" s="40"/>
      <c r="V99" s="40"/>
      <c r="W99" s="40"/>
      <c r="X99" s="40"/>
      <c r="Y99" s="40"/>
      <c r="Z99" s="40"/>
      <c r="AA99" s="40"/>
      <c r="AB99" s="40"/>
      <c r="AC99" s="40"/>
      <c r="AD99" s="40"/>
      <c r="AE99" s="40"/>
      <c r="AF99" s="40"/>
      <c r="AG99" s="40"/>
      <c r="AH99" s="40"/>
      <c r="AI99" s="40"/>
      <c r="AJ99" s="54"/>
    </row>
    <row r="100" spans="2:36" x14ac:dyDescent="0.35">
      <c r="B100" s="54"/>
      <c r="C100" s="44"/>
      <c r="D100" s="40"/>
      <c r="E100" s="45"/>
      <c r="F100" s="57"/>
      <c r="G100" s="58"/>
      <c r="H100" s="57"/>
      <c r="I100" s="40"/>
      <c r="J100" s="40"/>
      <c r="K100" s="40"/>
      <c r="L100" s="40"/>
      <c r="M100" s="40"/>
      <c r="N100" s="40"/>
      <c r="O100" s="40"/>
      <c r="P100" s="40"/>
      <c r="Q100" s="40"/>
      <c r="R100" s="40"/>
      <c r="S100" s="40"/>
      <c r="T100" s="40"/>
      <c r="U100" s="40"/>
      <c r="V100" s="40"/>
      <c r="W100" s="40"/>
      <c r="X100" s="40"/>
      <c r="Y100" s="40"/>
      <c r="Z100" s="40"/>
      <c r="AA100" s="40"/>
      <c r="AB100" s="40"/>
      <c r="AC100" s="40"/>
      <c r="AD100" s="40"/>
      <c r="AE100" s="40"/>
      <c r="AF100" s="40"/>
      <c r="AG100" s="40"/>
      <c r="AH100" s="40"/>
      <c r="AI100" s="40"/>
      <c r="AJ100" s="54"/>
    </row>
    <row r="101" spans="2:36" x14ac:dyDescent="0.35">
      <c r="B101" s="54"/>
      <c r="C101" s="44"/>
      <c r="D101" s="40"/>
      <c r="E101" s="45"/>
      <c r="F101" s="57"/>
      <c r="G101" s="58"/>
      <c r="H101" s="57"/>
      <c r="I101" s="40"/>
      <c r="J101" s="40"/>
      <c r="K101" s="40"/>
      <c r="L101" s="40"/>
      <c r="M101" s="40"/>
      <c r="N101" s="40"/>
      <c r="O101" s="40"/>
      <c r="P101" s="40"/>
      <c r="Q101" s="40"/>
      <c r="R101" s="40"/>
      <c r="S101" s="40"/>
      <c r="T101" s="40"/>
      <c r="U101" s="40"/>
      <c r="V101" s="40"/>
      <c r="W101" s="40"/>
      <c r="X101" s="40"/>
      <c r="Y101" s="40"/>
      <c r="Z101" s="40"/>
      <c r="AA101" s="40"/>
      <c r="AB101" s="40"/>
      <c r="AC101" s="40"/>
      <c r="AD101" s="40"/>
      <c r="AE101" s="40"/>
      <c r="AF101" s="40"/>
      <c r="AG101" s="40"/>
      <c r="AH101" s="40"/>
      <c r="AI101" s="40"/>
      <c r="AJ101" s="54"/>
    </row>
    <row r="102" spans="2:36" x14ac:dyDescent="0.35">
      <c r="B102" s="54"/>
      <c r="C102" s="44"/>
      <c r="D102" s="40"/>
      <c r="E102" s="45"/>
      <c r="F102" s="57"/>
      <c r="G102" s="58"/>
      <c r="H102" s="57"/>
      <c r="I102" s="40"/>
      <c r="J102" s="40"/>
      <c r="K102" s="40"/>
      <c r="L102" s="40"/>
      <c r="M102" s="40"/>
      <c r="N102" s="40"/>
      <c r="O102" s="40"/>
      <c r="P102" s="40"/>
      <c r="Q102" s="40"/>
      <c r="R102" s="40"/>
      <c r="S102" s="40"/>
      <c r="T102" s="40"/>
      <c r="U102" s="40"/>
      <c r="V102" s="40"/>
      <c r="W102" s="40"/>
      <c r="X102" s="40"/>
      <c r="Y102" s="40"/>
      <c r="Z102" s="40"/>
      <c r="AA102" s="40"/>
      <c r="AB102" s="40"/>
      <c r="AC102" s="40"/>
      <c r="AD102" s="40"/>
      <c r="AE102" s="40"/>
      <c r="AF102" s="40"/>
      <c r="AG102" s="40"/>
      <c r="AH102" s="40"/>
      <c r="AI102" s="40"/>
      <c r="AJ102" s="54"/>
    </row>
    <row r="103" spans="2:36" x14ac:dyDescent="0.35">
      <c r="B103" s="54"/>
      <c r="C103" s="44"/>
      <c r="D103" s="40"/>
      <c r="E103" s="45"/>
      <c r="F103" s="57"/>
      <c r="G103" s="58"/>
      <c r="H103" s="57"/>
      <c r="I103" s="40"/>
      <c r="J103" s="40"/>
      <c r="K103" s="40"/>
      <c r="L103" s="40"/>
      <c r="M103" s="40"/>
      <c r="N103" s="40"/>
      <c r="O103" s="40"/>
      <c r="P103" s="40"/>
      <c r="Q103" s="40"/>
      <c r="R103" s="40"/>
      <c r="S103" s="40"/>
      <c r="T103" s="40"/>
      <c r="U103" s="40"/>
      <c r="V103" s="40"/>
      <c r="W103" s="40"/>
      <c r="X103" s="40"/>
      <c r="Y103" s="40"/>
      <c r="Z103" s="40"/>
      <c r="AA103" s="40"/>
      <c r="AB103" s="40"/>
      <c r="AC103" s="40"/>
      <c r="AD103" s="40"/>
      <c r="AE103" s="40"/>
      <c r="AF103" s="40"/>
      <c r="AG103" s="40"/>
      <c r="AH103" s="40"/>
      <c r="AI103" s="40"/>
      <c r="AJ103" s="54"/>
    </row>
    <row r="104" spans="2:36" x14ac:dyDescent="0.35">
      <c r="B104" s="54"/>
      <c r="C104" s="44"/>
      <c r="D104" s="40"/>
      <c r="E104" s="45"/>
      <c r="F104" s="57"/>
      <c r="G104" s="58"/>
      <c r="H104" s="57"/>
      <c r="I104" s="40"/>
      <c r="J104" s="40"/>
      <c r="K104" s="40"/>
      <c r="L104" s="40"/>
      <c r="M104" s="40"/>
      <c r="N104" s="40"/>
      <c r="O104" s="40"/>
      <c r="P104" s="40"/>
      <c r="Q104" s="40"/>
      <c r="R104" s="40"/>
      <c r="S104" s="40"/>
      <c r="T104" s="40"/>
      <c r="U104" s="40"/>
      <c r="V104" s="40"/>
      <c r="W104" s="40"/>
      <c r="X104" s="40"/>
      <c r="Y104" s="40"/>
      <c r="Z104" s="40"/>
      <c r="AA104" s="40"/>
      <c r="AB104" s="40"/>
      <c r="AC104" s="40"/>
      <c r="AD104" s="40"/>
      <c r="AE104" s="40"/>
      <c r="AF104" s="40"/>
      <c r="AG104" s="40"/>
      <c r="AH104" s="40"/>
      <c r="AI104" s="40"/>
      <c r="AJ104" s="54"/>
    </row>
    <row r="105" spans="2:36" x14ac:dyDescent="0.35">
      <c r="B105" s="54"/>
      <c r="C105" s="44"/>
      <c r="D105" s="66" t="s">
        <v>34</v>
      </c>
      <c r="E105" s="66"/>
      <c r="F105" s="67"/>
      <c r="G105" s="67"/>
      <c r="H105" s="67"/>
      <c r="I105" s="67"/>
      <c r="J105" s="67"/>
      <c r="K105" s="67"/>
      <c r="L105" s="67"/>
      <c r="M105" s="67"/>
      <c r="N105" s="67"/>
      <c r="O105" s="67"/>
      <c r="P105" s="67"/>
      <c r="Q105" s="67"/>
      <c r="R105" s="67"/>
      <c r="S105" s="67"/>
      <c r="T105" s="67"/>
      <c r="U105" s="67"/>
      <c r="V105" s="67"/>
      <c r="W105" s="67"/>
      <c r="X105" s="67"/>
      <c r="Y105" s="67"/>
      <c r="Z105" s="67"/>
      <c r="AA105" s="67"/>
      <c r="AB105" s="67"/>
      <c r="AC105" s="67"/>
      <c r="AD105" s="67"/>
      <c r="AE105" s="67"/>
      <c r="AF105" s="67"/>
      <c r="AG105" s="67"/>
      <c r="AH105" s="67"/>
      <c r="AI105" s="67"/>
      <c r="AJ105" s="54"/>
    </row>
    <row r="106" spans="2:36" x14ac:dyDescent="0.35">
      <c r="B106" s="54"/>
      <c r="C106" s="44"/>
      <c r="D106" s="40"/>
      <c r="E106" s="45" t="s">
        <v>35</v>
      </c>
      <c r="F106" s="57"/>
      <c r="G106" s="58"/>
      <c r="H106" s="57"/>
      <c r="I106" s="40"/>
      <c r="J106" s="40"/>
      <c r="K106" s="40"/>
      <c r="L106" s="40"/>
      <c r="M106" s="40"/>
      <c r="N106" s="40"/>
      <c r="O106" s="40"/>
      <c r="P106" s="40"/>
      <c r="Q106" s="40"/>
      <c r="R106" s="40"/>
      <c r="S106" s="40"/>
      <c r="T106" s="40"/>
      <c r="U106" s="40"/>
      <c r="V106" s="40"/>
      <c r="W106" s="40"/>
      <c r="X106" s="40"/>
      <c r="Y106" s="40"/>
      <c r="Z106" s="40"/>
      <c r="AA106" s="40"/>
      <c r="AB106" s="40"/>
      <c r="AC106" s="40"/>
      <c r="AD106" s="40"/>
      <c r="AE106" s="40"/>
      <c r="AF106" s="40"/>
      <c r="AG106" s="40"/>
      <c r="AH106" s="40"/>
      <c r="AI106" s="40"/>
      <c r="AJ106" s="54"/>
    </row>
    <row r="107" spans="2:36" x14ac:dyDescent="0.35">
      <c r="B107" s="54"/>
      <c r="C107" s="44"/>
      <c r="D107" s="40"/>
      <c r="E107" s="45"/>
      <c r="F107" s="57"/>
      <c r="G107" s="58"/>
      <c r="H107" s="57"/>
      <c r="I107" s="40"/>
      <c r="J107" s="40"/>
      <c r="K107" s="40"/>
      <c r="L107" s="40"/>
      <c r="M107" s="40"/>
      <c r="N107" s="40"/>
      <c r="O107" s="40"/>
      <c r="P107" s="40"/>
      <c r="Q107" s="40"/>
      <c r="R107" s="40"/>
      <c r="S107" s="40"/>
      <c r="T107" s="40"/>
      <c r="U107" s="40"/>
      <c r="V107" s="40"/>
      <c r="W107" s="40"/>
      <c r="X107" s="40"/>
      <c r="Y107" s="40"/>
      <c r="Z107" s="40"/>
      <c r="AA107" s="40"/>
      <c r="AB107" s="40"/>
      <c r="AC107" s="40"/>
      <c r="AD107" s="40"/>
      <c r="AE107" s="40"/>
      <c r="AF107" s="40"/>
      <c r="AG107" s="40"/>
      <c r="AH107" s="40"/>
      <c r="AI107" s="40"/>
      <c r="AJ107" s="54"/>
    </row>
    <row r="108" spans="2:36" x14ac:dyDescent="0.35">
      <c r="B108" s="54"/>
      <c r="C108" s="44"/>
      <c r="D108" s="40"/>
      <c r="E108" s="45"/>
      <c r="F108" s="57"/>
      <c r="G108" s="58"/>
      <c r="H108" s="57"/>
      <c r="I108" s="40"/>
      <c r="J108" s="40"/>
      <c r="K108" s="40"/>
      <c r="L108" s="40"/>
      <c r="M108" s="40"/>
      <c r="N108" s="40"/>
      <c r="O108" s="40"/>
      <c r="P108" s="40"/>
      <c r="Q108" s="40"/>
      <c r="R108" s="40"/>
      <c r="S108" s="40"/>
      <c r="T108" s="40"/>
      <c r="U108" s="40"/>
      <c r="V108" s="40"/>
      <c r="W108" s="40"/>
      <c r="X108" s="40"/>
      <c r="Y108" s="40"/>
      <c r="Z108" s="40"/>
      <c r="AA108" s="40"/>
      <c r="AB108" s="40"/>
      <c r="AC108" s="40"/>
      <c r="AD108" s="40"/>
      <c r="AE108" s="40"/>
      <c r="AF108" s="40"/>
      <c r="AG108" s="40"/>
      <c r="AH108" s="40"/>
      <c r="AI108" s="40"/>
      <c r="AJ108" s="54"/>
    </row>
    <row r="109" spans="2:36" x14ac:dyDescent="0.35">
      <c r="B109" s="54"/>
      <c r="C109" s="44"/>
      <c r="D109" s="74"/>
      <c r="E109" s="45"/>
      <c r="F109" s="57"/>
      <c r="G109" s="58"/>
      <c r="H109" s="57"/>
      <c r="I109" s="40"/>
      <c r="J109" s="40"/>
      <c r="K109" s="40"/>
      <c r="L109" s="40"/>
      <c r="M109" s="40"/>
      <c r="N109" s="40"/>
      <c r="O109" s="40"/>
      <c r="P109" s="40"/>
      <c r="Q109" s="40"/>
      <c r="R109" s="40"/>
      <c r="S109" s="40"/>
      <c r="T109" s="40"/>
      <c r="U109" s="40"/>
      <c r="V109" s="40"/>
      <c r="W109" s="40"/>
      <c r="X109" s="40"/>
      <c r="Y109" s="40"/>
      <c r="Z109" s="40"/>
      <c r="AA109" s="40"/>
      <c r="AB109" s="40"/>
      <c r="AC109" s="40"/>
      <c r="AD109" s="40"/>
      <c r="AE109" s="40"/>
      <c r="AF109" s="40"/>
      <c r="AG109" s="75"/>
      <c r="AH109" s="76" t="s">
        <v>36</v>
      </c>
      <c r="AI109" s="77" t="s">
        <v>37</v>
      </c>
      <c r="AJ109" s="54"/>
    </row>
    <row r="110" spans="2:36" x14ac:dyDescent="0.35">
      <c r="B110" s="54"/>
      <c r="C110" s="44"/>
      <c r="D110" s="40"/>
      <c r="E110" s="40"/>
      <c r="F110" s="40"/>
      <c r="G110" s="40"/>
      <c r="H110" s="40"/>
      <c r="I110" s="40"/>
      <c r="J110" s="40"/>
      <c r="K110" s="40"/>
      <c r="L110" s="40"/>
      <c r="M110" s="40"/>
      <c r="N110" s="40"/>
      <c r="O110" s="40"/>
      <c r="P110" s="40"/>
      <c r="Q110" s="40"/>
      <c r="R110" s="40"/>
      <c r="S110" s="40"/>
      <c r="T110" s="40"/>
      <c r="U110" s="40"/>
      <c r="V110" s="40"/>
      <c r="W110" s="40"/>
      <c r="X110" s="40"/>
      <c r="Y110" s="40"/>
      <c r="Z110" s="40"/>
      <c r="AA110" s="40"/>
      <c r="AB110" s="40"/>
      <c r="AC110" s="40"/>
      <c r="AD110" s="40"/>
      <c r="AE110" s="40"/>
      <c r="AF110" s="40"/>
      <c r="AG110" s="40"/>
      <c r="AH110" s="40"/>
      <c r="AI110" s="40"/>
      <c r="AJ110" s="54"/>
    </row>
  </sheetData>
  <sheetProtection algorithmName="SHA-512" hashValue="1G58ytydr/QrMcca37b7eLXN0olAhPncLDCZ/Z/VA6CNb8t8pxk6IQHtKf5Wnjh2GxR0+Zn77OLfYjLthD9CZA==" saltValue="vUnCELr35gkUUdVfz2tHnw==" spinCount="100000" sheet="1" objects="1" scenarios="1" selectLockedCells="1"/>
  <mergeCells count="8">
    <mergeCell ref="L11:AH11"/>
    <mergeCell ref="L12:AH12"/>
    <mergeCell ref="L13:AH13"/>
    <mergeCell ref="L14:AH14"/>
    <mergeCell ref="D11:K11"/>
    <mergeCell ref="D12:K12"/>
    <mergeCell ref="D13:K13"/>
    <mergeCell ref="D14:K14"/>
  </mergeCells>
  <phoneticPr fontId="2"/>
  <pageMargins left="0.7" right="0.7" top="0.75" bottom="0.75" header="0.3" footer="0.3"/>
  <pageSetup paperSize="9" orientation="portrait" r:id="rId1"/>
  <ignoredErrors>
    <ignoredError sqref="E63 AI109" numberStoredAsText="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A7CA1C-65D3-41CB-B639-6D0E0305328E}">
  <sheetPr>
    <pageSetUpPr fitToPage="1"/>
  </sheetPr>
  <dimension ref="A1:X18"/>
  <sheetViews>
    <sheetView showGridLines="0" zoomScaleNormal="100" zoomScaleSheetLayoutView="85" workbookViewId="0">
      <pane xSplit="4" ySplit="6" topLeftCell="E7" activePane="bottomRight" state="frozen"/>
      <selection pane="topRight" activeCell="E1" sqref="E1"/>
      <selection pane="bottomLeft" activeCell="A7" sqref="A7"/>
      <selection pane="bottomRight" activeCell="E3" sqref="E3"/>
    </sheetView>
  </sheetViews>
  <sheetFormatPr defaultColWidth="8.85546875" defaultRowHeight="13.5" x14ac:dyDescent="0.35"/>
  <cols>
    <col min="1" max="1" width="3.140625" style="1" customWidth="1"/>
    <col min="2" max="2" width="4.140625" style="1" bestFit="1" customWidth="1"/>
    <col min="3" max="3" width="42.78515625" style="1" bestFit="1" customWidth="1"/>
    <col min="4" max="4" width="20.140625" style="1" customWidth="1"/>
    <col min="5" max="18" width="30.35546875" style="1" customWidth="1"/>
    <col min="19" max="19" width="3.140625" style="1" customWidth="1"/>
    <col min="20" max="20" width="11.42578125" style="1" bestFit="1" customWidth="1"/>
    <col min="21" max="21" width="3.140625" style="1" customWidth="1"/>
    <col min="22" max="16384" width="8.85546875" style="1"/>
  </cols>
  <sheetData>
    <row r="1" spans="2:24" x14ac:dyDescent="0.35">
      <c r="F1" s="1" t="s">
        <v>38</v>
      </c>
      <c r="R1" s="2"/>
      <c r="T1" s="3"/>
      <c r="U1" s="3"/>
      <c r="V1" s="3"/>
      <c r="W1" s="3"/>
      <c r="X1" s="3"/>
    </row>
    <row r="2" spans="2:24" ht="33" customHeight="1" thickBot="1" x14ac:dyDescent="0.4">
      <c r="B2" s="4"/>
      <c r="C2" s="4"/>
      <c r="D2" s="5"/>
      <c r="E2" s="15" t="s">
        <v>39</v>
      </c>
      <c r="F2" s="11"/>
      <c r="G2" s="10"/>
      <c r="H2" s="11"/>
      <c r="I2" s="11"/>
      <c r="J2" s="11"/>
      <c r="K2" s="10"/>
      <c r="L2" s="10"/>
      <c r="M2" s="11"/>
      <c r="N2" s="11"/>
      <c r="O2" s="11"/>
      <c r="P2" s="11"/>
      <c r="Q2" s="11"/>
      <c r="R2" s="12"/>
      <c r="T2" s="50" t="s">
        <v>40</v>
      </c>
      <c r="U2" s="52"/>
      <c r="V2" s="48" t="s">
        <v>41</v>
      </c>
      <c r="W2" s="48" t="s">
        <v>391</v>
      </c>
      <c r="X2" s="48" t="s">
        <v>42</v>
      </c>
    </row>
    <row r="3" spans="2:24" ht="30" customHeight="1" thickTop="1" x14ac:dyDescent="0.35">
      <c r="B3" s="6"/>
      <c r="C3" s="7"/>
      <c r="D3" s="14" t="s">
        <v>43</v>
      </c>
      <c r="E3" s="20"/>
      <c r="F3" s="24" t="str">
        <f>IF(AND($E$3&lt;&gt;"",$E$4&lt;&gt;""),EDATE(DATEVALUE($E$3&amp;"/"&amp;$E$4),1),"")</f>
        <v/>
      </c>
      <c r="G3" s="21" t="str">
        <f>IF(AND($E$3&lt;&gt;"",$E$4&lt;&gt;""),EDATE(DATEVALUE($E$3&amp;"/"&amp;$E$4),2),"")</f>
        <v/>
      </c>
      <c r="H3" s="21" t="str">
        <f>IF(AND($E$3&lt;&gt;"",$E$4&lt;&gt;""),EDATE(DATEVALUE($E$3&amp;"/"&amp;$E$4),3),"")</f>
        <v/>
      </c>
      <c r="I3" s="21" t="str">
        <f>IF(AND($E$3&lt;&gt;"",$E$4&lt;&gt;""),EDATE(DATEVALUE($E$3&amp;"/"&amp;$E$4),4),"")</f>
        <v/>
      </c>
      <c r="J3" s="21" t="str">
        <f>IF(AND($E$3&lt;&gt;"",$E$4&lt;&gt;""),EDATE(DATEVALUE($E$3&amp;"/"&amp;$E$4),5),"")</f>
        <v/>
      </c>
      <c r="K3" s="21" t="str">
        <f>IF(AND($E$3&lt;&gt;"",$E$4&lt;&gt;""),EDATE(DATEVALUE($E$3&amp;"/"&amp;$E$4),6),"")</f>
        <v/>
      </c>
      <c r="L3" s="21" t="str">
        <f>IF(AND($E$3&lt;&gt;"",$E$4&lt;&gt;""),EDATE(DATEVALUE($E$3&amp;"/"&amp;$E$4),7),"")</f>
        <v/>
      </c>
      <c r="M3" s="21" t="str">
        <f>IF(AND($E$3&lt;&gt;"",$E$4&lt;&gt;""),EDATE(DATEVALUE($E$3&amp;"/"&amp;$E$4),8),"")</f>
        <v/>
      </c>
      <c r="N3" s="21" t="str">
        <f>IF(AND($E$3&lt;&gt;"",$E$4&lt;&gt;""),EDATE(DATEVALUE($E$3&amp;"/"&amp;$E$4),9),"")</f>
        <v/>
      </c>
      <c r="O3" s="21" t="str">
        <f>IF(AND($E$3&lt;&gt;"",$E$4&lt;&gt;""),EDATE(DATEVALUE($E$3&amp;"/"&amp;$E$4),10),"")</f>
        <v/>
      </c>
      <c r="P3" s="21" t="str">
        <f>IF(AND($E$3&lt;&gt;"",$E$4&lt;&gt;""),EDATE(DATEVALUE($E$3&amp;"/"&amp;$E$4),11),"")</f>
        <v/>
      </c>
      <c r="Q3" s="21" t="str">
        <f>IF(AND($E$3&lt;&gt;"",$E$4&lt;&gt;""),EDATE(DATEVALUE($E$3&amp;"/"&amp;$E$4),12),"")</f>
        <v/>
      </c>
      <c r="R3" s="21" t="str">
        <f>IF(AND($E$3&lt;&gt;"",$E$4&lt;&gt;""),EDATE(DATEVALUE($E$3&amp;"/"&amp;$E$4),13),"")</f>
        <v/>
      </c>
      <c r="T3" s="49" t="str">
        <f>IF(COUNTIF(V3:X16,"NG")&gt;0,"NG","OK")</f>
        <v>NG</v>
      </c>
      <c r="U3" s="53"/>
      <c r="V3" s="48" t="s">
        <v>44</v>
      </c>
      <c r="W3" s="48" t="s">
        <v>44</v>
      </c>
      <c r="X3" s="48" t="str">
        <f>IF(E3="", "NG", "OK")</f>
        <v>NG</v>
      </c>
    </row>
    <row r="4" spans="2:24" ht="30" customHeight="1" thickBot="1" x14ac:dyDescent="0.4">
      <c r="B4" s="6"/>
      <c r="C4" s="7"/>
      <c r="D4" s="14" t="s">
        <v>45</v>
      </c>
      <c r="E4" s="25"/>
      <c r="F4" s="26" t="str">
        <f>IF(AND($E$3&lt;&gt;"",$E$4&lt;&gt;""),EDATE(DATEVALUE($E$3&amp;"/"&amp;$E$4),1),"")</f>
        <v/>
      </c>
      <c r="G4" s="27" t="str">
        <f>IF(AND($E$3&lt;&gt;"",$E$4&lt;&gt;""),EDATE(DATEVALUE($E$3&amp;"/"&amp;$E$4),2),"")</f>
        <v/>
      </c>
      <c r="H4" s="27" t="str">
        <f>IF(AND($E$3&lt;&gt;"",$E$4&lt;&gt;""),EDATE(DATEVALUE($E$3&amp;"/"&amp;$E$4),3),"")</f>
        <v/>
      </c>
      <c r="I4" s="27" t="str">
        <f>IF(AND($E$3&lt;&gt;"",$E$4&lt;&gt;""),EDATE(DATEVALUE($E$3&amp;"/"&amp;$E$4),4),"")</f>
        <v/>
      </c>
      <c r="J4" s="27" t="str">
        <f>IF(AND($E$3&lt;&gt;"",$E$4&lt;&gt;""),EDATE(DATEVALUE($E$3&amp;"/"&amp;$E$4),5),"")</f>
        <v/>
      </c>
      <c r="K4" s="27" t="str">
        <f>IF(AND($E$3&lt;&gt;"",$E$4&lt;&gt;""),EDATE(DATEVALUE($E$3&amp;"/"&amp;$E$4),6),"")</f>
        <v/>
      </c>
      <c r="L4" s="27" t="str">
        <f>IF(AND($E$3&lt;&gt;"",$E$4&lt;&gt;""),EDATE(DATEVALUE($E$3&amp;"/"&amp;$E$4),7),"")</f>
        <v/>
      </c>
      <c r="M4" s="27" t="str">
        <f>IF(AND($E$3&lt;&gt;"",$E$4&lt;&gt;""),EDATE(DATEVALUE($E$3&amp;"/"&amp;$E$4),8),"")</f>
        <v/>
      </c>
      <c r="N4" s="27" t="str">
        <f>IF(AND($E$3&lt;&gt;"",$E$4&lt;&gt;""),EDATE(DATEVALUE($E$3&amp;"/"&amp;$E$4),9),"")</f>
        <v/>
      </c>
      <c r="O4" s="27" t="str">
        <f>IF(AND($E$3&lt;&gt;"",$E$4&lt;&gt;""),EDATE(DATEVALUE($E$3&amp;"/"&amp;$E$4),10),"")</f>
        <v/>
      </c>
      <c r="P4" s="27" t="str">
        <f>IF(AND($E$3&lt;&gt;"",$E$4&lt;&gt;""),EDATE(DATEVALUE($E$3&amp;"/"&amp;$E$4),11),"")</f>
        <v/>
      </c>
      <c r="Q4" s="27" t="str">
        <f>IF(AND($E$3&lt;&gt;"",$E$4&lt;&gt;""),EDATE(DATEVALUE($E$3&amp;"/"&amp;$E$4),12),"")</f>
        <v/>
      </c>
      <c r="R4" s="27" t="str">
        <f>IF(AND($E$3&lt;&gt;"",$E$4&lt;&gt;""),EDATE(DATEVALUE($E$3&amp;"/"&amp;$E$4),13),"")</f>
        <v/>
      </c>
      <c r="T4" s="48"/>
      <c r="U4" s="48"/>
      <c r="V4" s="48" t="s">
        <v>44</v>
      </c>
      <c r="W4" s="48" t="s">
        <v>44</v>
      </c>
      <c r="X4" s="48" t="str">
        <f>IF(E4="", "NG", "OK")</f>
        <v>NG</v>
      </c>
    </row>
    <row r="5" spans="2:24" ht="55.5" customHeight="1" thickTop="1" thickBot="1" x14ac:dyDescent="0.4">
      <c r="B5" s="8"/>
      <c r="C5" s="9"/>
      <c r="D5" s="14" t="s">
        <v>46</v>
      </c>
      <c r="E5" s="29"/>
      <c r="F5" s="30"/>
      <c r="G5" s="30"/>
      <c r="H5" s="30"/>
      <c r="I5" s="30"/>
      <c r="J5" s="30"/>
      <c r="K5" s="30"/>
      <c r="L5" s="30"/>
      <c r="M5" s="30"/>
      <c r="N5" s="30"/>
      <c r="O5" s="30"/>
      <c r="P5" s="30"/>
      <c r="Q5" s="30"/>
      <c r="R5" s="31"/>
      <c r="T5" s="48"/>
      <c r="U5" s="48"/>
      <c r="V5" s="48" t="str">
        <f>IF(MAX(LEN(E5),LEN(F5),LEN(G5),LEN(H5),LEN(I5),LEN(J5),LEN(K5),LEN(L5),LEN(M5),LEN(N5),LEN(O5),LEN(P5),LEN(Q5),LEN(R5))&gt;300,"NG","OK")</f>
        <v>OK</v>
      </c>
      <c r="W5" s="90" t="str">
        <f>IF(OR(
COUNTIF(E5:R5,"*&lt;*")&gt;0,
COUNTIF(E5:R5,"*&gt;*")&gt;0,
COUNTIF(E5:R5,"*&amp;*")&gt;0,
COUNTIF(E5:R5,"*""*")&gt;0,
COUNTIF(E5:R5,"*'*")&gt;0
),"NG","OK")</f>
        <v>OK</v>
      </c>
      <c r="X5" s="48" t="str">
        <f>IF(COUNTA(E5:R5)=0,"NG","OK")</f>
        <v>NG</v>
      </c>
    </row>
    <row r="6" spans="2:24" ht="33" customHeight="1" thickTop="1" thickBot="1" x14ac:dyDescent="0.4">
      <c r="B6" s="22" t="s">
        <v>47</v>
      </c>
      <c r="C6" s="28" t="s">
        <v>48</v>
      </c>
      <c r="D6" s="28" t="s">
        <v>49</v>
      </c>
      <c r="E6" s="17" t="s">
        <v>50</v>
      </c>
      <c r="F6" s="18"/>
      <c r="G6" s="18"/>
      <c r="H6" s="18"/>
      <c r="I6" s="18"/>
      <c r="J6" s="18"/>
      <c r="K6" s="18"/>
      <c r="L6" s="18"/>
      <c r="M6" s="18"/>
      <c r="N6" s="18"/>
      <c r="O6" s="18"/>
      <c r="P6" s="18"/>
      <c r="Q6" s="18"/>
      <c r="R6" s="19"/>
      <c r="T6" s="48"/>
      <c r="U6" s="48"/>
      <c r="V6" s="48"/>
      <c r="W6" s="48"/>
      <c r="X6" s="48"/>
    </row>
    <row r="7" spans="2:24" ht="55.5" customHeight="1" thickTop="1" x14ac:dyDescent="0.35">
      <c r="B7" s="23">
        <f>ROW()-6</f>
        <v>1</v>
      </c>
      <c r="C7" s="32"/>
      <c r="D7" s="33"/>
      <c r="E7" s="33"/>
      <c r="F7" s="33"/>
      <c r="G7" s="33"/>
      <c r="H7" s="33"/>
      <c r="I7" s="33"/>
      <c r="J7" s="33"/>
      <c r="K7" s="33"/>
      <c r="L7" s="33"/>
      <c r="M7" s="33"/>
      <c r="N7" s="33"/>
      <c r="O7" s="33"/>
      <c r="P7" s="33"/>
      <c r="Q7" s="33"/>
      <c r="R7" s="34"/>
      <c r="T7" s="48"/>
      <c r="U7" s="48"/>
      <c r="V7" s="48" t="str">
        <f t="shared" ref="V7:V16" si="0">IF(MAX(LEN(C7),LEN(D7),LEN(E7),LEN(F7),LEN(G7),LEN(H7),LEN(I7),LEN(J7),LEN(K7),LEN(L7),LEN(M7),LEN(N7),LEN(O7),LEN(P7),LEN(Q7),LEN(R7))&gt;300,"NG","OK")</f>
        <v>OK</v>
      </c>
      <c r="W7" s="48" t="str">
        <f>IF(OR(
COUNTIF(C7:R7,"*&lt;*")&gt;0,
COUNTIF(C7:R7,"*&gt;*")&gt;0,
COUNTIF(C7:R7,"*&amp;*")&gt;0,
COUNTIF(C7:R7,"*""*")&gt;0,
COUNTIF(C7:R7,"*'*")&gt;0
),"NG","OK")</f>
        <v>OK</v>
      </c>
      <c r="X7" s="48" t="str">
        <f>IF(OR(C7="", D7="", COUNTA(E7:R7)=0), "NG", "OK")</f>
        <v>NG</v>
      </c>
    </row>
    <row r="8" spans="2:24" ht="55.5" customHeight="1" x14ac:dyDescent="0.35">
      <c r="B8" s="23">
        <f t="shared" ref="B8:B16" si="1">ROW()-6</f>
        <v>2</v>
      </c>
      <c r="C8" s="35"/>
      <c r="D8" s="36"/>
      <c r="E8" s="36"/>
      <c r="F8" s="36"/>
      <c r="G8" s="36"/>
      <c r="H8" s="36"/>
      <c r="I8" s="36"/>
      <c r="J8" s="36"/>
      <c r="K8" s="36"/>
      <c r="L8" s="36"/>
      <c r="M8" s="36"/>
      <c r="N8" s="36"/>
      <c r="O8" s="36"/>
      <c r="P8" s="36"/>
      <c r="Q8" s="36"/>
      <c r="R8" s="37"/>
      <c r="T8" s="48"/>
      <c r="U8" s="48"/>
      <c r="V8" s="48" t="str">
        <f t="shared" si="0"/>
        <v>OK</v>
      </c>
      <c r="W8" s="48" t="str">
        <f t="shared" ref="W8:W16" si="2">IF(OR(
COUNTIF(C8:R8,"*&lt;*")&gt;0,
COUNTIF(C8:R8,"*&gt;*")&gt;0,
COUNTIF(C8:R8,"*&amp;*")&gt;0,
COUNTIF(C8:R8,"*""*")&gt;0,
COUNTIF(C8:R8,"*'*")&gt;0
),"NG","OK")</f>
        <v>OK</v>
      </c>
      <c r="X8" s="48" t="s">
        <v>44</v>
      </c>
    </row>
    <row r="9" spans="2:24" ht="55.5" customHeight="1" x14ac:dyDescent="0.35">
      <c r="B9" s="23">
        <f t="shared" si="1"/>
        <v>3</v>
      </c>
      <c r="C9" s="35"/>
      <c r="D9" s="36"/>
      <c r="E9" s="36"/>
      <c r="F9" s="36"/>
      <c r="G9" s="36"/>
      <c r="H9" s="36"/>
      <c r="I9" s="36"/>
      <c r="J9" s="36"/>
      <c r="K9" s="36"/>
      <c r="L9" s="36"/>
      <c r="M9" s="36"/>
      <c r="N9" s="36"/>
      <c r="O9" s="36"/>
      <c r="P9" s="36"/>
      <c r="Q9" s="36"/>
      <c r="R9" s="37"/>
      <c r="T9" s="48"/>
      <c r="U9" s="48"/>
      <c r="V9" s="48" t="str">
        <f t="shared" si="0"/>
        <v>OK</v>
      </c>
      <c r="W9" s="48" t="str">
        <f t="shared" si="2"/>
        <v>OK</v>
      </c>
      <c r="X9" s="48" t="s">
        <v>44</v>
      </c>
    </row>
    <row r="10" spans="2:24" ht="55.5" customHeight="1" x14ac:dyDescent="0.35">
      <c r="B10" s="23">
        <f t="shared" si="1"/>
        <v>4</v>
      </c>
      <c r="C10" s="35"/>
      <c r="D10" s="36"/>
      <c r="E10" s="36"/>
      <c r="F10" s="36"/>
      <c r="G10" s="36"/>
      <c r="H10" s="36"/>
      <c r="I10" s="36"/>
      <c r="J10" s="36"/>
      <c r="K10" s="36"/>
      <c r="L10" s="36"/>
      <c r="M10" s="36"/>
      <c r="N10" s="36"/>
      <c r="O10" s="36"/>
      <c r="P10" s="36"/>
      <c r="Q10" s="36"/>
      <c r="R10" s="37"/>
      <c r="T10" s="48"/>
      <c r="U10" s="48"/>
      <c r="V10" s="48" t="str">
        <f t="shared" si="0"/>
        <v>OK</v>
      </c>
      <c r="W10" s="48" t="str">
        <f t="shared" si="2"/>
        <v>OK</v>
      </c>
      <c r="X10" s="48" t="s">
        <v>44</v>
      </c>
    </row>
    <row r="11" spans="2:24" ht="55.5" customHeight="1" x14ac:dyDescent="0.35">
      <c r="B11" s="23">
        <f t="shared" si="1"/>
        <v>5</v>
      </c>
      <c r="C11" s="35"/>
      <c r="D11" s="91"/>
      <c r="E11" s="91"/>
      <c r="F11" s="36"/>
      <c r="G11" s="36"/>
      <c r="H11" s="36"/>
      <c r="I11" s="36"/>
      <c r="J11" s="36"/>
      <c r="K11" s="36"/>
      <c r="L11" s="36"/>
      <c r="M11" s="36"/>
      <c r="N11" s="36"/>
      <c r="O11" s="36"/>
      <c r="P11" s="36"/>
      <c r="Q11" s="36"/>
      <c r="R11" s="37"/>
      <c r="T11" s="48"/>
      <c r="U11" s="48"/>
      <c r="V11" s="48" t="str">
        <f t="shared" si="0"/>
        <v>OK</v>
      </c>
      <c r="W11" s="48" t="str">
        <f t="shared" si="2"/>
        <v>OK</v>
      </c>
      <c r="X11" s="48" t="s">
        <v>44</v>
      </c>
    </row>
    <row r="12" spans="2:24" ht="55.5" customHeight="1" x14ac:dyDescent="0.35">
      <c r="B12" s="23">
        <f t="shared" si="1"/>
        <v>6</v>
      </c>
      <c r="C12" s="35"/>
      <c r="D12" s="36"/>
      <c r="E12" s="36"/>
      <c r="F12" s="36"/>
      <c r="G12" s="91"/>
      <c r="H12" s="36"/>
      <c r="I12" s="36"/>
      <c r="J12" s="36"/>
      <c r="K12" s="36"/>
      <c r="L12" s="36"/>
      <c r="M12" s="36"/>
      <c r="N12" s="36"/>
      <c r="O12" s="36"/>
      <c r="P12" s="36"/>
      <c r="Q12" s="36"/>
      <c r="R12" s="37"/>
      <c r="T12" s="48"/>
      <c r="U12" s="48"/>
      <c r="V12" s="48" t="str">
        <f t="shared" si="0"/>
        <v>OK</v>
      </c>
      <c r="W12" s="48" t="str">
        <f t="shared" si="2"/>
        <v>OK</v>
      </c>
      <c r="X12" s="48" t="s">
        <v>44</v>
      </c>
    </row>
    <row r="13" spans="2:24" ht="55.5" customHeight="1" x14ac:dyDescent="0.35">
      <c r="B13" s="23">
        <f t="shared" si="1"/>
        <v>7</v>
      </c>
      <c r="C13" s="35"/>
      <c r="D13" s="36"/>
      <c r="E13" s="36"/>
      <c r="F13" s="36"/>
      <c r="G13" s="36"/>
      <c r="H13" s="36"/>
      <c r="I13" s="36"/>
      <c r="J13" s="36"/>
      <c r="K13" s="36"/>
      <c r="L13" s="36"/>
      <c r="M13" s="36"/>
      <c r="N13" s="36"/>
      <c r="O13" s="36"/>
      <c r="P13" s="36"/>
      <c r="Q13" s="36"/>
      <c r="R13" s="37"/>
      <c r="T13" s="48"/>
      <c r="U13" s="48"/>
      <c r="V13" s="48" t="str">
        <f t="shared" si="0"/>
        <v>OK</v>
      </c>
      <c r="W13" s="48" t="str">
        <f t="shared" si="2"/>
        <v>OK</v>
      </c>
      <c r="X13" s="48" t="s">
        <v>44</v>
      </c>
    </row>
    <row r="14" spans="2:24" ht="55.5" customHeight="1" x14ac:dyDescent="0.35">
      <c r="B14" s="23">
        <f t="shared" si="1"/>
        <v>8</v>
      </c>
      <c r="C14" s="35"/>
      <c r="D14" s="36"/>
      <c r="E14" s="36"/>
      <c r="F14" s="36"/>
      <c r="G14" s="36"/>
      <c r="H14" s="36"/>
      <c r="I14" s="36"/>
      <c r="J14" s="36"/>
      <c r="K14" s="36"/>
      <c r="L14" s="36"/>
      <c r="M14" s="36"/>
      <c r="N14" s="36"/>
      <c r="O14" s="36"/>
      <c r="P14" s="36"/>
      <c r="Q14" s="36"/>
      <c r="R14" s="37"/>
      <c r="T14" s="48"/>
      <c r="U14" s="48"/>
      <c r="V14" s="48" t="str">
        <f t="shared" si="0"/>
        <v>OK</v>
      </c>
      <c r="W14" s="48" t="str">
        <f t="shared" si="2"/>
        <v>OK</v>
      </c>
      <c r="X14" s="48" t="s">
        <v>44</v>
      </c>
    </row>
    <row r="15" spans="2:24" ht="55.5" customHeight="1" x14ac:dyDescent="0.35">
      <c r="B15" s="23">
        <f t="shared" si="1"/>
        <v>9</v>
      </c>
      <c r="C15" s="35"/>
      <c r="D15" s="36"/>
      <c r="E15" s="36"/>
      <c r="F15" s="36"/>
      <c r="G15" s="36"/>
      <c r="H15" s="36"/>
      <c r="I15" s="36"/>
      <c r="J15" s="36"/>
      <c r="K15" s="36"/>
      <c r="L15" s="36"/>
      <c r="M15" s="36"/>
      <c r="N15" s="36"/>
      <c r="O15" s="36"/>
      <c r="P15" s="36"/>
      <c r="Q15" s="36"/>
      <c r="R15" s="37"/>
      <c r="T15" s="48"/>
      <c r="U15" s="48"/>
      <c r="V15" s="48" t="str">
        <f t="shared" si="0"/>
        <v>OK</v>
      </c>
      <c r="W15" s="48" t="str">
        <f t="shared" si="2"/>
        <v>OK</v>
      </c>
      <c r="X15" s="48" t="s">
        <v>44</v>
      </c>
    </row>
    <row r="16" spans="2:24" ht="55.5" customHeight="1" thickBot="1" x14ac:dyDescent="0.4">
      <c r="B16" s="23">
        <f t="shared" si="1"/>
        <v>10</v>
      </c>
      <c r="C16" s="29"/>
      <c r="D16" s="38"/>
      <c r="E16" s="38"/>
      <c r="F16" s="38"/>
      <c r="G16" s="38"/>
      <c r="H16" s="38"/>
      <c r="I16" s="38"/>
      <c r="J16" s="38"/>
      <c r="K16" s="38"/>
      <c r="L16" s="38"/>
      <c r="M16" s="38"/>
      <c r="N16" s="38"/>
      <c r="O16" s="38"/>
      <c r="P16" s="38"/>
      <c r="Q16" s="38"/>
      <c r="R16" s="39"/>
      <c r="T16" s="48"/>
      <c r="U16" s="48"/>
      <c r="V16" s="48" t="str">
        <f t="shared" si="0"/>
        <v>OK</v>
      </c>
      <c r="W16" s="48" t="str">
        <f t="shared" si="2"/>
        <v>OK</v>
      </c>
      <c r="X16" s="48" t="s">
        <v>44</v>
      </c>
    </row>
    <row r="17" spans="1:24" ht="14" thickTop="1" x14ac:dyDescent="0.35">
      <c r="T17" s="3"/>
      <c r="U17" s="3"/>
      <c r="V17" s="3"/>
      <c r="W17" s="3"/>
      <c r="X17" s="3"/>
    </row>
    <row r="18" spans="1:24" x14ac:dyDescent="0.35">
      <c r="A18" s="3"/>
      <c r="C18" s="3"/>
      <c r="D18" s="3"/>
      <c r="E18" s="3"/>
      <c r="F18" s="3"/>
      <c r="G18" s="3"/>
      <c r="H18" s="3"/>
      <c r="I18" s="3"/>
      <c r="J18" s="3"/>
      <c r="K18" s="3"/>
      <c r="L18" s="3"/>
      <c r="M18" s="3"/>
      <c r="N18" s="3"/>
      <c r="O18" s="3"/>
      <c r="P18" s="3"/>
      <c r="Q18" s="3"/>
      <c r="R18" s="3"/>
      <c r="S18" s="3"/>
      <c r="T18" s="3"/>
      <c r="U18" s="3"/>
      <c r="V18" s="3"/>
      <c r="W18" s="3"/>
      <c r="X18" s="3"/>
    </row>
  </sheetData>
  <sheetProtection algorithmName="SHA-512" hashValue="dPlr2/yAKjQjBcw2htU/hEBfaqCtNBCM93sZZJloKltMSDSbeFwkW2FF1UI51hcS2X+NWLJkahmSPk7uNvTFPQ==" saltValue="SsLvZrgG4i7d49B5ndVEuw==" spinCount="100000" sheet="1" selectLockedCells="1"/>
  <phoneticPr fontId="2"/>
  <pageMargins left="0.7" right="0.7" top="0.75" bottom="0.75" header="0.3" footer="0.3"/>
  <pageSetup paperSize="9" scale="29"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4811CE9F-AED4-47CC-B628-B1FFC9C93062}">
          <x14:formula1>
            <xm:f>リスト!$A$2:$A$7</xm:f>
          </x14:formula1>
          <xm:sqref>E3</xm:sqref>
        </x14:dataValidation>
        <x14:dataValidation type="list" allowBlank="1" showInputMessage="1" showErrorMessage="1" xr:uid="{3DC11A87-4178-429F-87FC-E4FE758B097E}">
          <x14:formula1>
            <xm:f>リスト!$B$2:$B$13</xm:f>
          </x14:formula1>
          <xm:sqref>E4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613F44-894D-4978-9112-151894AC8706}">
  <sheetPr>
    <pageSetUpPr fitToPage="1"/>
  </sheetPr>
  <dimension ref="A1:O18"/>
  <sheetViews>
    <sheetView showGridLines="0" tabSelected="1" zoomScaleNormal="100" zoomScaleSheetLayoutView="85" workbookViewId="0">
      <pane xSplit="4" ySplit="5" topLeftCell="E6" activePane="bottomRight" state="frozen"/>
      <selection pane="topRight" activeCell="E1" sqref="E1"/>
      <selection pane="bottomLeft" activeCell="A6" sqref="A6"/>
      <selection pane="bottomRight" activeCell="E4" sqref="E4"/>
    </sheetView>
  </sheetViews>
  <sheetFormatPr defaultColWidth="8.85546875" defaultRowHeight="13.5" x14ac:dyDescent="0.35"/>
  <cols>
    <col min="1" max="1" width="3.140625" style="1" customWidth="1"/>
    <col min="2" max="2" width="4.140625" style="1" customWidth="1"/>
    <col min="3" max="3" width="42.78515625" style="1" bestFit="1" customWidth="1"/>
    <col min="4" max="4" width="20.140625" style="1" customWidth="1"/>
    <col min="5" max="9" width="30.35546875" style="1" customWidth="1"/>
    <col min="10" max="10" width="3.140625" style="1" customWidth="1"/>
    <col min="11" max="11" width="11.42578125" style="1" customWidth="1"/>
    <col min="12" max="12" width="3.140625" style="1" customWidth="1"/>
    <col min="13" max="16384" width="8.85546875" style="1"/>
  </cols>
  <sheetData>
    <row r="1" spans="2:15" x14ac:dyDescent="0.35">
      <c r="F1" s="1" t="s">
        <v>51</v>
      </c>
      <c r="I1" s="2"/>
      <c r="K1" s="3"/>
      <c r="L1" s="3"/>
      <c r="M1" s="3"/>
      <c r="N1" s="3"/>
      <c r="O1" s="3"/>
    </row>
    <row r="2" spans="2:15" ht="33" customHeight="1" x14ac:dyDescent="0.35">
      <c r="B2" s="4"/>
      <c r="C2" s="4"/>
      <c r="D2" s="5"/>
      <c r="E2" s="15" t="s">
        <v>52</v>
      </c>
      <c r="F2" s="80"/>
      <c r="G2" s="80"/>
      <c r="H2" s="81"/>
      <c r="I2" s="82"/>
      <c r="K2" s="50" t="s">
        <v>40</v>
      </c>
      <c r="L2" s="52"/>
      <c r="M2" s="48" t="s">
        <v>41</v>
      </c>
      <c r="N2" s="48" t="s">
        <v>391</v>
      </c>
      <c r="O2" s="48" t="s">
        <v>42</v>
      </c>
    </row>
    <row r="3" spans="2:15" ht="30" customHeight="1" thickBot="1" x14ac:dyDescent="0.4">
      <c r="B3" s="4"/>
      <c r="C3" s="4"/>
      <c r="D3" s="79"/>
      <c r="E3" s="87" t="s">
        <v>383</v>
      </c>
      <c r="F3" s="88" t="s">
        <v>384</v>
      </c>
      <c r="G3" s="88" t="s">
        <v>385</v>
      </c>
      <c r="H3" s="86" t="s">
        <v>386</v>
      </c>
      <c r="I3" s="86" t="s">
        <v>387</v>
      </c>
      <c r="K3" s="49" t="str">
        <f>IF(COUNTIF(M4:O16,"NG")&gt;0,"NG","OK")</f>
        <v>NG</v>
      </c>
      <c r="L3" s="53"/>
      <c r="M3" s="48"/>
      <c r="N3" s="48"/>
      <c r="O3" s="48"/>
    </row>
    <row r="4" spans="2:15" ht="30" customHeight="1" thickTop="1" thickBot="1" x14ac:dyDescent="0.4">
      <c r="B4" s="6"/>
      <c r="C4" s="7"/>
      <c r="D4" s="14" t="s">
        <v>382</v>
      </c>
      <c r="E4" s="83"/>
      <c r="F4" s="84" t="str">
        <f>IF($E$4&lt;&gt;"",$E$4+1,"")</f>
        <v/>
      </c>
      <c r="G4" s="85" t="str">
        <f>IF($E$4&lt;&gt;"",$E$4+2,"")</f>
        <v/>
      </c>
      <c r="H4" s="85" t="str">
        <f>IF($E$4&lt;&gt;"",$E$4+3,"")</f>
        <v/>
      </c>
      <c r="I4" s="85" t="str">
        <f>IF($E$4&lt;&gt;"",$E$4+4,"")</f>
        <v/>
      </c>
      <c r="K4" s="48"/>
      <c r="L4" s="48"/>
      <c r="M4" s="48" t="s">
        <v>44</v>
      </c>
      <c r="N4" s="48" t="s">
        <v>44</v>
      </c>
      <c r="O4" s="48" t="str">
        <f>IF(E4="", "NG", "OK")</f>
        <v>NG</v>
      </c>
    </row>
    <row r="5" spans="2:15" ht="55.5" customHeight="1" thickTop="1" thickBot="1" x14ac:dyDescent="0.4">
      <c r="B5" s="8"/>
      <c r="C5" s="9"/>
      <c r="D5" s="14" t="s">
        <v>46</v>
      </c>
      <c r="E5" s="29"/>
      <c r="F5" s="30"/>
      <c r="G5" s="30"/>
      <c r="H5" s="30"/>
      <c r="I5" s="31"/>
      <c r="K5" s="48"/>
      <c r="L5" s="48"/>
      <c r="M5" s="48" t="str">
        <f>IF(MAX(LEN(E5),LEN(F5),LEN(G5),LEN(H5),LEN(I5))&gt;300,"NG","OK")</f>
        <v>OK</v>
      </c>
      <c r="N5" s="90" t="str">
        <f>IF(OR(
COUNTIF(E5:I5,"*&lt;*")&gt;0,
COUNTIF(E5:I5,"*&gt;*")&gt;0,
COUNTIF(E5:I5,"*&amp;*")&gt;0,
COUNTIF(E5:I5,"*""*")&gt;0,
COUNTIF(E5:I5,"*'*")&gt;0
),"NG","OK")</f>
        <v>OK</v>
      </c>
      <c r="O5" s="48" t="str">
        <f>IF(COUNTA(E5:I5)=0,"NG","OK")</f>
        <v>NG</v>
      </c>
    </row>
    <row r="6" spans="2:15" ht="33" customHeight="1" thickTop="1" thickBot="1" x14ac:dyDescent="0.4">
      <c r="B6" s="13" t="s">
        <v>47</v>
      </c>
      <c r="C6" s="16" t="s">
        <v>53</v>
      </c>
      <c r="D6" s="16" t="s">
        <v>49</v>
      </c>
      <c r="E6" s="17" t="s">
        <v>50</v>
      </c>
      <c r="F6" s="18"/>
      <c r="G6" s="18"/>
      <c r="H6" s="18"/>
      <c r="I6" s="19"/>
      <c r="K6" s="48"/>
      <c r="L6" s="48"/>
      <c r="M6" s="48"/>
      <c r="N6" s="48"/>
      <c r="O6" s="48"/>
    </row>
    <row r="7" spans="2:15" ht="55.5" customHeight="1" thickTop="1" x14ac:dyDescent="0.35">
      <c r="B7" s="23">
        <f>ROW()-6</f>
        <v>1</v>
      </c>
      <c r="C7" s="32"/>
      <c r="D7" s="33"/>
      <c r="E7" s="33"/>
      <c r="F7" s="33"/>
      <c r="G7" s="33"/>
      <c r="H7" s="33"/>
      <c r="I7" s="34"/>
      <c r="K7" s="48"/>
      <c r="L7" s="48"/>
      <c r="M7" s="48" t="str">
        <f t="shared" ref="M7:M16" si="0">IF(MAX(LEN(C7),LEN(D7),LEN(E7),LEN(F7),LEN(G7),LEN(H7),LEN(I7))&gt;300,"NG","OK")</f>
        <v>OK</v>
      </c>
      <c r="N7" s="90" t="str">
        <f>IF(OR(
COUNTIF(C7:I7,"*&lt;*")&gt;0,
COUNTIF(C7:I7,"*&gt;*")&gt;0,
COUNTIF(C7:I7,"*&amp;*")&gt;0,
COUNTIF(C7:I7,"*""*")&gt;0,
COUNTIF(C7:I7,"*'*")&gt;0
),"NG","OK")</f>
        <v>OK</v>
      </c>
      <c r="O7" s="48" t="str">
        <f>IF(OR(C7="", D7="", COUNTA(E7:I7)=0), "NG", "OK")</f>
        <v>NG</v>
      </c>
    </row>
    <row r="8" spans="2:15" ht="55.5" customHeight="1" x14ac:dyDescent="0.35">
      <c r="B8" s="23">
        <f t="shared" ref="B8:B16" si="1">ROW()-6</f>
        <v>2</v>
      </c>
      <c r="C8" s="35"/>
      <c r="D8" s="36"/>
      <c r="E8" s="36"/>
      <c r="F8" s="36"/>
      <c r="G8" s="36"/>
      <c r="H8" s="36"/>
      <c r="I8" s="37"/>
      <c r="K8" s="48"/>
      <c r="L8" s="48"/>
      <c r="M8" s="48" t="str">
        <f t="shared" si="0"/>
        <v>OK</v>
      </c>
      <c r="N8" s="90" t="str">
        <f t="shared" ref="N8:N16" si="2">IF(OR(
COUNTIF(C8:I8,"*&lt;*")&gt;0,
COUNTIF(C8:I8,"*&gt;*")&gt;0,
COUNTIF(C8:I8,"*&amp;*")&gt;0,
COUNTIF(C8:I8,"*""*")&gt;0,
COUNTIF(C8:I8,"*'*")&gt;0
),"NG","OK")</f>
        <v>OK</v>
      </c>
      <c r="O8" s="48" t="s">
        <v>44</v>
      </c>
    </row>
    <row r="9" spans="2:15" ht="55.5" customHeight="1" x14ac:dyDescent="0.35">
      <c r="B9" s="23">
        <f t="shared" si="1"/>
        <v>3</v>
      </c>
      <c r="C9" s="35"/>
      <c r="D9" s="36"/>
      <c r="E9" s="36"/>
      <c r="F9" s="36"/>
      <c r="G9" s="36"/>
      <c r="H9" s="36"/>
      <c r="I9" s="37"/>
      <c r="K9" s="48"/>
      <c r="L9" s="48"/>
      <c r="M9" s="48" t="str">
        <f t="shared" si="0"/>
        <v>OK</v>
      </c>
      <c r="N9" s="90" t="str">
        <f t="shared" si="2"/>
        <v>OK</v>
      </c>
      <c r="O9" s="48" t="s">
        <v>44</v>
      </c>
    </row>
    <row r="10" spans="2:15" ht="55.5" customHeight="1" x14ac:dyDescent="0.35">
      <c r="B10" s="23">
        <f t="shared" si="1"/>
        <v>4</v>
      </c>
      <c r="C10" s="35"/>
      <c r="D10" s="36"/>
      <c r="E10" s="36"/>
      <c r="F10" s="36"/>
      <c r="G10" s="36"/>
      <c r="H10" s="36"/>
      <c r="I10" s="37"/>
      <c r="K10" s="48"/>
      <c r="L10" s="48"/>
      <c r="M10" s="48" t="str">
        <f t="shared" si="0"/>
        <v>OK</v>
      </c>
      <c r="N10" s="90" t="str">
        <f t="shared" si="2"/>
        <v>OK</v>
      </c>
      <c r="O10" s="48" t="s">
        <v>44</v>
      </c>
    </row>
    <row r="11" spans="2:15" ht="55.5" customHeight="1" x14ac:dyDescent="0.35">
      <c r="B11" s="23">
        <f t="shared" si="1"/>
        <v>5</v>
      </c>
      <c r="C11" s="35"/>
      <c r="D11" s="36"/>
      <c r="E11" s="36"/>
      <c r="F11" s="36"/>
      <c r="G11" s="36"/>
      <c r="H11" s="36"/>
      <c r="I11" s="37"/>
      <c r="K11" s="48"/>
      <c r="L11" s="48"/>
      <c r="M11" s="48" t="str">
        <f t="shared" si="0"/>
        <v>OK</v>
      </c>
      <c r="N11" s="90" t="str">
        <f t="shared" si="2"/>
        <v>OK</v>
      </c>
      <c r="O11" s="48" t="s">
        <v>44</v>
      </c>
    </row>
    <row r="12" spans="2:15" ht="55.5" customHeight="1" x14ac:dyDescent="0.35">
      <c r="B12" s="23">
        <f t="shared" si="1"/>
        <v>6</v>
      </c>
      <c r="C12" s="35"/>
      <c r="D12" s="36"/>
      <c r="E12" s="36"/>
      <c r="F12" s="36"/>
      <c r="G12" s="36"/>
      <c r="H12" s="36"/>
      <c r="I12" s="37"/>
      <c r="K12" s="48"/>
      <c r="L12" s="48"/>
      <c r="M12" s="48" t="str">
        <f t="shared" si="0"/>
        <v>OK</v>
      </c>
      <c r="N12" s="90" t="str">
        <f t="shared" si="2"/>
        <v>OK</v>
      </c>
      <c r="O12" s="48" t="s">
        <v>44</v>
      </c>
    </row>
    <row r="13" spans="2:15" ht="55.5" customHeight="1" x14ac:dyDescent="0.35">
      <c r="B13" s="23">
        <f t="shared" si="1"/>
        <v>7</v>
      </c>
      <c r="C13" s="35"/>
      <c r="D13" s="36"/>
      <c r="E13" s="36"/>
      <c r="F13" s="36"/>
      <c r="G13" s="36"/>
      <c r="H13" s="36"/>
      <c r="I13" s="37"/>
      <c r="K13" s="48"/>
      <c r="L13" s="48"/>
      <c r="M13" s="48" t="str">
        <f t="shared" si="0"/>
        <v>OK</v>
      </c>
      <c r="N13" s="90" t="str">
        <f t="shared" si="2"/>
        <v>OK</v>
      </c>
      <c r="O13" s="48" t="s">
        <v>44</v>
      </c>
    </row>
    <row r="14" spans="2:15" ht="55.5" customHeight="1" x14ac:dyDescent="0.35">
      <c r="B14" s="23">
        <f t="shared" si="1"/>
        <v>8</v>
      </c>
      <c r="C14" s="35"/>
      <c r="D14" s="36"/>
      <c r="E14" s="36"/>
      <c r="F14" s="36"/>
      <c r="G14" s="36"/>
      <c r="H14" s="36"/>
      <c r="I14" s="37"/>
      <c r="K14" s="48"/>
      <c r="L14" s="48"/>
      <c r="M14" s="48" t="str">
        <f t="shared" si="0"/>
        <v>OK</v>
      </c>
      <c r="N14" s="90" t="str">
        <f t="shared" si="2"/>
        <v>OK</v>
      </c>
      <c r="O14" s="48" t="s">
        <v>44</v>
      </c>
    </row>
    <row r="15" spans="2:15" ht="55.5" customHeight="1" x14ac:dyDescent="0.35">
      <c r="B15" s="23">
        <f t="shared" si="1"/>
        <v>9</v>
      </c>
      <c r="C15" s="35"/>
      <c r="D15" s="36"/>
      <c r="E15" s="36"/>
      <c r="F15" s="36"/>
      <c r="G15" s="36"/>
      <c r="H15" s="36"/>
      <c r="I15" s="37"/>
      <c r="K15" s="48"/>
      <c r="L15" s="48"/>
      <c r="M15" s="48" t="str">
        <f t="shared" si="0"/>
        <v>OK</v>
      </c>
      <c r="N15" s="90" t="str">
        <f t="shared" si="2"/>
        <v>OK</v>
      </c>
      <c r="O15" s="48" t="s">
        <v>44</v>
      </c>
    </row>
    <row r="16" spans="2:15" ht="55.5" customHeight="1" thickBot="1" x14ac:dyDescent="0.4">
      <c r="B16" s="23">
        <f t="shared" si="1"/>
        <v>10</v>
      </c>
      <c r="C16" s="29"/>
      <c r="D16" s="38"/>
      <c r="E16" s="38"/>
      <c r="F16" s="38"/>
      <c r="G16" s="38"/>
      <c r="H16" s="38"/>
      <c r="I16" s="39"/>
      <c r="K16" s="3"/>
      <c r="L16" s="3"/>
      <c r="M16" s="48" t="str">
        <f t="shared" si="0"/>
        <v>OK</v>
      </c>
      <c r="N16" s="90" t="str">
        <f t="shared" si="2"/>
        <v>OK</v>
      </c>
      <c r="O16" s="48" t="s">
        <v>44</v>
      </c>
    </row>
    <row r="17" spans="1:15" ht="14" thickTop="1" x14ac:dyDescent="0.35">
      <c r="A17" s="3"/>
      <c r="J17" s="3"/>
      <c r="K17" s="3"/>
      <c r="L17" s="3"/>
      <c r="M17" s="3"/>
      <c r="N17" s="3"/>
      <c r="O17" s="3"/>
    </row>
    <row r="18" spans="1:15" x14ac:dyDescent="0.35">
      <c r="C18" s="3"/>
      <c r="D18" s="3"/>
      <c r="E18" s="3"/>
      <c r="F18" s="3"/>
      <c r="G18" s="3"/>
      <c r="H18" s="3"/>
      <c r="I18" s="3"/>
      <c r="M18" s="3"/>
      <c r="N18" s="3"/>
      <c r="O18" s="3"/>
    </row>
  </sheetData>
  <sheetProtection algorithmName="SHA-512" hashValue="Gw5taPqr9f/YLrNRiK2h1x1Yo+s6CzsMl/rSkC5Eo2G4bUSur7Zkh37W21kocsxJY1+lTMM7uP825Nju5A8/cg==" saltValue="YB/NnaBqRP4yh2OkkM6Ugg==" spinCount="100000" sheet="1" selectLockedCells="1"/>
  <phoneticPr fontId="2"/>
  <pageMargins left="0.7" right="0.7" top="0.75" bottom="0.75" header="0.3" footer="0.3"/>
  <pageSetup paperSize="9" scale="49"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027C807D-D1E8-481D-BCD5-04E4B086923D}">
          <x14:formula1>
            <xm:f>リスト!$A$2:$A$7</xm:f>
          </x14:formula1>
          <xm:sqref>E4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0A852B-8431-448D-BFE5-F9187A0052DC}">
  <sheetPr>
    <tabColor theme="1" tint="0.499984740745262"/>
  </sheetPr>
  <dimension ref="A1:B13"/>
  <sheetViews>
    <sheetView showGridLines="0" workbookViewId="0"/>
  </sheetViews>
  <sheetFormatPr defaultColWidth="8.85546875" defaultRowHeight="15" x14ac:dyDescent="0.35"/>
  <cols>
    <col min="1" max="16384" width="8.85546875" style="40"/>
  </cols>
  <sheetData>
    <row r="1" spans="1:2" ht="15.5" thickBot="1" x14ac:dyDescent="0.4">
      <c r="A1" s="51" t="s">
        <v>43</v>
      </c>
      <c r="B1" s="51" t="s">
        <v>54</v>
      </c>
    </row>
    <row r="2" spans="1:2" ht="15.5" thickTop="1" x14ac:dyDescent="0.35">
      <c r="A2" s="40">
        <v>2025</v>
      </c>
      <c r="B2" s="40">
        <v>1</v>
      </c>
    </row>
    <row r="3" spans="1:2" x14ac:dyDescent="0.35">
      <c r="A3" s="40">
        <v>2026</v>
      </c>
      <c r="B3" s="40">
        <v>2</v>
      </c>
    </row>
    <row r="4" spans="1:2" x14ac:dyDescent="0.35">
      <c r="A4" s="40">
        <v>2027</v>
      </c>
      <c r="B4" s="40">
        <v>3</v>
      </c>
    </row>
    <row r="5" spans="1:2" x14ac:dyDescent="0.35">
      <c r="A5" s="40">
        <v>2028</v>
      </c>
      <c r="B5" s="40">
        <v>4</v>
      </c>
    </row>
    <row r="6" spans="1:2" x14ac:dyDescent="0.35">
      <c r="A6" s="40">
        <v>2029</v>
      </c>
      <c r="B6" s="40">
        <v>5</v>
      </c>
    </row>
    <row r="7" spans="1:2" x14ac:dyDescent="0.35">
      <c r="A7" s="40">
        <v>2030</v>
      </c>
      <c r="B7" s="40">
        <v>6</v>
      </c>
    </row>
    <row r="8" spans="1:2" x14ac:dyDescent="0.35">
      <c r="B8" s="40">
        <v>7</v>
      </c>
    </row>
    <row r="9" spans="1:2" x14ac:dyDescent="0.35">
      <c r="B9" s="40">
        <v>8</v>
      </c>
    </row>
    <row r="10" spans="1:2" x14ac:dyDescent="0.35">
      <c r="B10" s="40">
        <v>9</v>
      </c>
    </row>
    <row r="11" spans="1:2" x14ac:dyDescent="0.35">
      <c r="B11" s="40">
        <v>10</v>
      </c>
    </row>
    <row r="12" spans="1:2" x14ac:dyDescent="0.35">
      <c r="B12" s="40">
        <v>11</v>
      </c>
    </row>
    <row r="13" spans="1:2" x14ac:dyDescent="0.35">
      <c r="B13" s="40">
        <v>12</v>
      </c>
    </row>
  </sheetData>
  <phoneticPr fontId="2"/>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0F069C-10BC-4D2B-B40E-3BB17D66DB42}">
  <sheetPr>
    <tabColor theme="1" tint="0.499984740745262"/>
  </sheetPr>
  <dimension ref="A1:G332"/>
  <sheetViews>
    <sheetView workbookViewId="0"/>
  </sheetViews>
  <sheetFormatPr defaultRowHeight="15" x14ac:dyDescent="0.35"/>
  <cols>
    <col min="1" max="1" width="13" customWidth="1"/>
    <col min="2" max="2" width="15.42578125" customWidth="1"/>
    <col min="3" max="3" width="23.42578125" customWidth="1"/>
    <col min="4" max="4" width="23.35546875" customWidth="1"/>
    <col min="5" max="5" width="12.5703125" customWidth="1"/>
  </cols>
  <sheetData>
    <row r="1" spans="1:7" x14ac:dyDescent="0.35">
      <c r="A1" s="78" t="s">
        <v>59</v>
      </c>
      <c r="B1" t="str">
        <f>IF('スケジュール(事業計画期間)'!C4="", "", 'スケジュール(事業計画期間)'!C4)</f>
        <v/>
      </c>
      <c r="C1" t="s">
        <v>55</v>
      </c>
      <c r="D1" t="s">
        <v>55</v>
      </c>
      <c r="E1" s="78"/>
      <c r="F1" t="str">
        <f>'スケジュール(補助事業実施期間)'!T3</f>
        <v>NG</v>
      </c>
      <c r="G1" t="str">
        <f>はじめに!AI109</f>
        <v>1.0</v>
      </c>
    </row>
    <row r="2" spans="1:7" x14ac:dyDescent="0.35">
      <c r="A2" s="78" t="s">
        <v>60</v>
      </c>
      <c r="B2" t="str">
        <f>IF('スケジュール(事業計画期間)'!C5="", "", 'スケジュール(事業計画期間)'!C5)</f>
        <v/>
      </c>
      <c r="C2" t="s">
        <v>55</v>
      </c>
      <c r="D2" t="s">
        <v>56</v>
      </c>
      <c r="E2" s="78"/>
      <c r="F2" t="str">
        <f>'スケジュール(事業計画期間)'!K3</f>
        <v>NG</v>
      </c>
    </row>
    <row r="3" spans="1:7" x14ac:dyDescent="0.35">
      <c r="A3" s="78" t="s">
        <v>61</v>
      </c>
      <c r="B3" t="str">
        <f>IF('スケジュール(事業計画期間)'!C6="", "", 'スケジュール(事業計画期間)'!C6)</f>
        <v>実施内容</v>
      </c>
      <c r="C3" t="s">
        <v>55</v>
      </c>
    </row>
    <row r="4" spans="1:7" x14ac:dyDescent="0.35">
      <c r="A4" s="78" t="s">
        <v>62</v>
      </c>
      <c r="B4" t="str">
        <f>IF('スケジュール(事業計画期間)'!C7="", "", 'スケジュール(事業計画期間)'!C7)</f>
        <v/>
      </c>
      <c r="C4" t="s">
        <v>55</v>
      </c>
    </row>
    <row r="5" spans="1:7" x14ac:dyDescent="0.35">
      <c r="A5" s="78" t="s">
        <v>63</v>
      </c>
      <c r="B5" t="str">
        <f>IF('スケジュール(事業計画期間)'!C8="", "", 'スケジュール(事業計画期間)'!C8)</f>
        <v/>
      </c>
      <c r="C5" t="s">
        <v>55</v>
      </c>
    </row>
    <row r="6" spans="1:7" x14ac:dyDescent="0.35">
      <c r="A6" s="78" t="s">
        <v>64</v>
      </c>
      <c r="B6" t="str">
        <f>IF('スケジュール(事業計画期間)'!C9="", "", 'スケジュール(事業計画期間)'!C9)</f>
        <v/>
      </c>
      <c r="C6" t="s">
        <v>55</v>
      </c>
    </row>
    <row r="7" spans="1:7" x14ac:dyDescent="0.35">
      <c r="A7" s="78" t="s">
        <v>65</v>
      </c>
      <c r="B7" t="str">
        <f>IF('スケジュール(事業計画期間)'!C10="", "", 'スケジュール(事業計画期間)'!C10)</f>
        <v/>
      </c>
      <c r="C7" t="s">
        <v>55</v>
      </c>
    </row>
    <row r="8" spans="1:7" x14ac:dyDescent="0.35">
      <c r="A8" s="78" t="s">
        <v>66</v>
      </c>
      <c r="B8" t="str">
        <f>IF('スケジュール(事業計画期間)'!C11="", "", 'スケジュール(事業計画期間)'!C11)</f>
        <v/>
      </c>
      <c r="C8" t="s">
        <v>55</v>
      </c>
    </row>
    <row r="9" spans="1:7" x14ac:dyDescent="0.35">
      <c r="A9" s="78" t="s">
        <v>67</v>
      </c>
      <c r="B9" t="str">
        <f>IF('スケジュール(事業計画期間)'!C12="", "", 'スケジュール(事業計画期間)'!C12)</f>
        <v/>
      </c>
      <c r="C9" t="s">
        <v>55</v>
      </c>
    </row>
    <row r="10" spans="1:7" x14ac:dyDescent="0.35">
      <c r="A10" s="78" t="s">
        <v>68</v>
      </c>
      <c r="B10" t="str">
        <f>IF('スケジュール(事業計画期間)'!C13="", "", 'スケジュール(事業計画期間)'!C13)</f>
        <v/>
      </c>
      <c r="C10" t="s">
        <v>55</v>
      </c>
    </row>
    <row r="11" spans="1:7" x14ac:dyDescent="0.35">
      <c r="A11" s="78" t="s">
        <v>69</v>
      </c>
      <c r="B11" t="str">
        <f>IF('スケジュール(事業計画期間)'!C14="", "", 'スケジュール(事業計画期間)'!C14)</f>
        <v/>
      </c>
      <c r="C11" t="s">
        <v>55</v>
      </c>
    </row>
    <row r="12" spans="1:7" x14ac:dyDescent="0.35">
      <c r="A12" s="78" t="s">
        <v>70</v>
      </c>
      <c r="B12" t="str">
        <f>IF('スケジュール(事業計画期間)'!C15="", "", 'スケジュール(事業計画期間)'!C15)</f>
        <v/>
      </c>
      <c r="C12" t="s">
        <v>55</v>
      </c>
    </row>
    <row r="13" spans="1:7" x14ac:dyDescent="0.35">
      <c r="A13" s="78" t="s">
        <v>71</v>
      </c>
      <c r="B13" t="str">
        <f>IF('スケジュール(事業計画期間)'!C16="", "", 'スケジュール(事業計画期間)'!C16)</f>
        <v/>
      </c>
      <c r="C13" t="s">
        <v>55</v>
      </c>
    </row>
    <row r="14" spans="1:7" x14ac:dyDescent="0.35">
      <c r="A14" s="78" t="s">
        <v>72</v>
      </c>
      <c r="B14" t="str">
        <f>IF('スケジュール(事業計画期間)'!D4="", "", 'スケジュール(事業計画期間)'!D4)</f>
        <v>年度</v>
      </c>
      <c r="C14" t="s">
        <v>55</v>
      </c>
    </row>
    <row r="15" spans="1:7" x14ac:dyDescent="0.35">
      <c r="A15" s="78" t="s">
        <v>73</v>
      </c>
      <c r="B15" t="str">
        <f>IF('スケジュール(事業計画期間)'!D5="", "", 'スケジュール(事業計画期間)'!D5)</f>
        <v>マイルストーン</v>
      </c>
      <c r="C15" t="s">
        <v>55</v>
      </c>
    </row>
    <row r="16" spans="1:7" x14ac:dyDescent="0.35">
      <c r="A16" s="78" t="s">
        <v>74</v>
      </c>
      <c r="B16" t="str">
        <f>IF('スケジュール(事業計画期間)'!D6="", "", 'スケジュール(事業計画期間)'!D6)</f>
        <v>担当者</v>
      </c>
      <c r="C16" t="s">
        <v>55</v>
      </c>
    </row>
    <row r="17" spans="1:3" x14ac:dyDescent="0.35">
      <c r="A17" s="78" t="s">
        <v>75</v>
      </c>
      <c r="B17" t="str">
        <f>IF('スケジュール(事業計画期間)'!D7="", "", 'スケジュール(事業計画期間)'!D7)</f>
        <v/>
      </c>
      <c r="C17" t="s">
        <v>55</v>
      </c>
    </row>
    <row r="18" spans="1:3" x14ac:dyDescent="0.35">
      <c r="A18" s="78" t="s">
        <v>76</v>
      </c>
      <c r="B18" t="str">
        <f>IF('スケジュール(事業計画期間)'!D8="", "", 'スケジュール(事業計画期間)'!D8)</f>
        <v/>
      </c>
      <c r="C18" t="s">
        <v>55</v>
      </c>
    </row>
    <row r="19" spans="1:3" x14ac:dyDescent="0.35">
      <c r="A19" s="78" t="s">
        <v>77</v>
      </c>
      <c r="B19" t="str">
        <f>IF('スケジュール(事業計画期間)'!D9="", "", 'スケジュール(事業計画期間)'!D9)</f>
        <v/>
      </c>
      <c r="C19" t="s">
        <v>55</v>
      </c>
    </row>
    <row r="20" spans="1:3" x14ac:dyDescent="0.35">
      <c r="A20" s="78" t="s">
        <v>78</v>
      </c>
      <c r="B20" t="str">
        <f>IF('スケジュール(事業計画期間)'!D10="", "", 'スケジュール(事業計画期間)'!D10)</f>
        <v/>
      </c>
      <c r="C20" t="s">
        <v>55</v>
      </c>
    </row>
    <row r="21" spans="1:3" x14ac:dyDescent="0.35">
      <c r="A21" s="78" t="s">
        <v>79</v>
      </c>
      <c r="B21" t="str">
        <f>IF('スケジュール(事業計画期間)'!D11="", "", 'スケジュール(事業計画期間)'!D11)</f>
        <v/>
      </c>
      <c r="C21" t="s">
        <v>55</v>
      </c>
    </row>
    <row r="22" spans="1:3" x14ac:dyDescent="0.35">
      <c r="A22" s="78" t="s">
        <v>80</v>
      </c>
      <c r="B22" t="str">
        <f>IF('スケジュール(事業計画期間)'!D12="", "", 'スケジュール(事業計画期間)'!D12)</f>
        <v/>
      </c>
      <c r="C22" t="s">
        <v>55</v>
      </c>
    </row>
    <row r="23" spans="1:3" x14ac:dyDescent="0.35">
      <c r="A23" s="78" t="s">
        <v>81</v>
      </c>
      <c r="B23" t="str">
        <f>IF('スケジュール(事業計画期間)'!D13="", "", 'スケジュール(事業計画期間)'!D13)</f>
        <v/>
      </c>
      <c r="C23" t="s">
        <v>55</v>
      </c>
    </row>
    <row r="24" spans="1:3" x14ac:dyDescent="0.35">
      <c r="A24" s="78" t="s">
        <v>82</v>
      </c>
      <c r="B24" t="str">
        <f>IF('スケジュール(事業計画期間)'!D14="", "", 'スケジュール(事業計画期間)'!D14)</f>
        <v/>
      </c>
      <c r="C24" t="s">
        <v>55</v>
      </c>
    </row>
    <row r="25" spans="1:3" x14ac:dyDescent="0.35">
      <c r="A25" s="78" t="s">
        <v>83</v>
      </c>
      <c r="B25" t="str">
        <f>IF('スケジュール(事業計画期間)'!D15="", "", 'スケジュール(事業計画期間)'!D15)</f>
        <v/>
      </c>
      <c r="C25" t="s">
        <v>55</v>
      </c>
    </row>
    <row r="26" spans="1:3" x14ac:dyDescent="0.35">
      <c r="A26" s="78" t="s">
        <v>84</v>
      </c>
      <c r="B26" t="str">
        <f>IF('スケジュール(事業計画期間)'!D16="", "", 'スケジュール(事業計画期間)'!D16)</f>
        <v/>
      </c>
      <c r="C26" t="s">
        <v>55</v>
      </c>
    </row>
    <row r="27" spans="1:3" x14ac:dyDescent="0.35">
      <c r="A27" s="78" t="s">
        <v>85</v>
      </c>
      <c r="B27" t="str">
        <f>IF('スケジュール(事業計画期間)'!E4="", "", 'スケジュール(事業計画期間)'!E4)</f>
        <v/>
      </c>
      <c r="C27" t="s">
        <v>55</v>
      </c>
    </row>
    <row r="28" spans="1:3" x14ac:dyDescent="0.35">
      <c r="A28" s="78" t="s">
        <v>86</v>
      </c>
      <c r="B28" t="str">
        <f>IF('スケジュール(事業計画期間)'!E5="", "", 'スケジュール(事業計画期間)'!E5)</f>
        <v/>
      </c>
      <c r="C28" t="s">
        <v>55</v>
      </c>
    </row>
    <row r="29" spans="1:3" x14ac:dyDescent="0.35">
      <c r="A29" s="78" t="s">
        <v>87</v>
      </c>
      <c r="B29" t="str">
        <f>IF('スケジュール(事業計画期間)'!E6="", "", 'スケジュール(事業計画期間)'!E6)</f>
        <v>内容</v>
      </c>
      <c r="C29" t="s">
        <v>55</v>
      </c>
    </row>
    <row r="30" spans="1:3" x14ac:dyDescent="0.35">
      <c r="A30" s="78" t="s">
        <v>88</v>
      </c>
      <c r="B30" t="str">
        <f>IF('スケジュール(事業計画期間)'!E7="", "", 'スケジュール(事業計画期間)'!E7)</f>
        <v/>
      </c>
      <c r="C30" t="s">
        <v>55</v>
      </c>
    </row>
    <row r="31" spans="1:3" x14ac:dyDescent="0.35">
      <c r="A31" s="78" t="s">
        <v>89</v>
      </c>
      <c r="B31" t="str">
        <f>IF('スケジュール(事業計画期間)'!E8="", "", 'スケジュール(事業計画期間)'!E8)</f>
        <v/>
      </c>
      <c r="C31" t="s">
        <v>55</v>
      </c>
    </row>
    <row r="32" spans="1:3" x14ac:dyDescent="0.35">
      <c r="A32" s="78" t="s">
        <v>90</v>
      </c>
      <c r="B32" t="str">
        <f>IF('スケジュール(事業計画期間)'!E9="", "", 'スケジュール(事業計画期間)'!E9)</f>
        <v/>
      </c>
      <c r="C32" t="s">
        <v>55</v>
      </c>
    </row>
    <row r="33" spans="1:3" x14ac:dyDescent="0.35">
      <c r="A33" s="78" t="s">
        <v>91</v>
      </c>
      <c r="B33" t="str">
        <f>IF('スケジュール(事業計画期間)'!E10="", "", 'スケジュール(事業計画期間)'!E10)</f>
        <v/>
      </c>
      <c r="C33" t="s">
        <v>55</v>
      </c>
    </row>
    <row r="34" spans="1:3" x14ac:dyDescent="0.35">
      <c r="A34" s="78" t="s">
        <v>92</v>
      </c>
      <c r="B34" t="str">
        <f>IF('スケジュール(事業計画期間)'!E11="", "", 'スケジュール(事業計画期間)'!E11)</f>
        <v/>
      </c>
      <c r="C34" t="s">
        <v>55</v>
      </c>
    </row>
    <row r="35" spans="1:3" x14ac:dyDescent="0.35">
      <c r="A35" s="78" t="s">
        <v>93</v>
      </c>
      <c r="B35" t="str">
        <f>IF('スケジュール(事業計画期間)'!E12="", "", 'スケジュール(事業計画期間)'!E12)</f>
        <v/>
      </c>
      <c r="C35" t="s">
        <v>55</v>
      </c>
    </row>
    <row r="36" spans="1:3" x14ac:dyDescent="0.35">
      <c r="A36" s="78" t="s">
        <v>94</v>
      </c>
      <c r="B36" t="str">
        <f>IF('スケジュール(事業計画期間)'!E13="", "", 'スケジュール(事業計画期間)'!E13)</f>
        <v/>
      </c>
      <c r="C36" t="s">
        <v>55</v>
      </c>
    </row>
    <row r="37" spans="1:3" x14ac:dyDescent="0.35">
      <c r="A37" s="78" t="s">
        <v>95</v>
      </c>
      <c r="B37" t="str">
        <f>IF('スケジュール(事業計画期間)'!E14="", "", 'スケジュール(事業計画期間)'!E14)</f>
        <v/>
      </c>
      <c r="C37" t="s">
        <v>55</v>
      </c>
    </row>
    <row r="38" spans="1:3" x14ac:dyDescent="0.35">
      <c r="A38" s="78" t="s">
        <v>96</v>
      </c>
      <c r="B38" t="str">
        <f>IF('スケジュール(事業計画期間)'!E15="", "", 'スケジュール(事業計画期間)'!E15)</f>
        <v/>
      </c>
      <c r="C38" t="s">
        <v>55</v>
      </c>
    </row>
    <row r="39" spans="1:3" x14ac:dyDescent="0.35">
      <c r="A39" s="78" t="s">
        <v>97</v>
      </c>
      <c r="B39" t="str">
        <f>IF('スケジュール(事業計画期間)'!E16="", "", 'スケジュール(事業計画期間)'!E16)</f>
        <v/>
      </c>
      <c r="C39" t="s">
        <v>55</v>
      </c>
    </row>
    <row r="40" spans="1:3" x14ac:dyDescent="0.35">
      <c r="A40" s="78" t="s">
        <v>98</v>
      </c>
      <c r="B40" t="str">
        <f>IF('スケジュール(事業計画期間)'!F4="", "", 'スケジュール(事業計画期間)'!F4)</f>
        <v/>
      </c>
      <c r="C40" t="s">
        <v>55</v>
      </c>
    </row>
    <row r="41" spans="1:3" x14ac:dyDescent="0.35">
      <c r="A41" s="78" t="s">
        <v>99</v>
      </c>
      <c r="B41" t="str">
        <f>IF('スケジュール(事業計画期間)'!F5="", "", 'スケジュール(事業計画期間)'!F5)</f>
        <v/>
      </c>
      <c r="C41" t="s">
        <v>55</v>
      </c>
    </row>
    <row r="42" spans="1:3" x14ac:dyDescent="0.35">
      <c r="A42" s="78" t="s">
        <v>100</v>
      </c>
      <c r="B42" t="str">
        <f>IF('スケジュール(事業計画期間)'!F6="", "", 'スケジュール(事業計画期間)'!F6)</f>
        <v/>
      </c>
      <c r="C42" t="s">
        <v>55</v>
      </c>
    </row>
    <row r="43" spans="1:3" x14ac:dyDescent="0.35">
      <c r="A43" s="78" t="s">
        <v>101</v>
      </c>
      <c r="B43" t="str">
        <f>IF('スケジュール(事業計画期間)'!F7="", "", 'スケジュール(事業計画期間)'!F7)</f>
        <v/>
      </c>
      <c r="C43" t="s">
        <v>55</v>
      </c>
    </row>
    <row r="44" spans="1:3" x14ac:dyDescent="0.35">
      <c r="A44" s="78" t="s">
        <v>102</v>
      </c>
      <c r="B44" t="str">
        <f>IF('スケジュール(事業計画期間)'!F8="", "", 'スケジュール(事業計画期間)'!F8)</f>
        <v/>
      </c>
      <c r="C44" t="s">
        <v>55</v>
      </c>
    </row>
    <row r="45" spans="1:3" x14ac:dyDescent="0.35">
      <c r="A45" s="78" t="s">
        <v>103</v>
      </c>
      <c r="B45" t="str">
        <f>IF('スケジュール(事業計画期間)'!F9="", "", 'スケジュール(事業計画期間)'!F9)</f>
        <v/>
      </c>
      <c r="C45" t="s">
        <v>55</v>
      </c>
    </row>
    <row r="46" spans="1:3" x14ac:dyDescent="0.35">
      <c r="A46" s="78" t="s">
        <v>104</v>
      </c>
      <c r="B46" t="str">
        <f>IF('スケジュール(事業計画期間)'!F10="", "", 'スケジュール(事業計画期間)'!F10)</f>
        <v/>
      </c>
      <c r="C46" t="s">
        <v>55</v>
      </c>
    </row>
    <row r="47" spans="1:3" x14ac:dyDescent="0.35">
      <c r="A47" s="78" t="s">
        <v>105</v>
      </c>
      <c r="B47" t="str">
        <f>IF('スケジュール(事業計画期間)'!F11="", "", 'スケジュール(事業計画期間)'!F11)</f>
        <v/>
      </c>
      <c r="C47" t="s">
        <v>55</v>
      </c>
    </row>
    <row r="48" spans="1:3" x14ac:dyDescent="0.35">
      <c r="A48" s="78" t="s">
        <v>106</v>
      </c>
      <c r="B48" t="str">
        <f>IF('スケジュール(事業計画期間)'!F12="", "", 'スケジュール(事業計画期間)'!F12)</f>
        <v/>
      </c>
      <c r="C48" t="s">
        <v>55</v>
      </c>
    </row>
    <row r="49" spans="1:3" x14ac:dyDescent="0.35">
      <c r="A49" s="78" t="s">
        <v>107</v>
      </c>
      <c r="B49" t="str">
        <f>IF('スケジュール(事業計画期間)'!F13="", "", 'スケジュール(事業計画期間)'!F13)</f>
        <v/>
      </c>
      <c r="C49" t="s">
        <v>55</v>
      </c>
    </row>
    <row r="50" spans="1:3" x14ac:dyDescent="0.35">
      <c r="A50" s="78" t="s">
        <v>108</v>
      </c>
      <c r="B50" t="str">
        <f>IF('スケジュール(事業計画期間)'!F14="", "", 'スケジュール(事業計画期間)'!F14)</f>
        <v/>
      </c>
      <c r="C50" t="s">
        <v>55</v>
      </c>
    </row>
    <row r="51" spans="1:3" x14ac:dyDescent="0.35">
      <c r="A51" s="78" t="s">
        <v>109</v>
      </c>
      <c r="B51" t="str">
        <f>IF('スケジュール(事業計画期間)'!F15="", "", 'スケジュール(事業計画期間)'!F15)</f>
        <v/>
      </c>
      <c r="C51" t="s">
        <v>55</v>
      </c>
    </row>
    <row r="52" spans="1:3" x14ac:dyDescent="0.35">
      <c r="A52" s="78" t="s">
        <v>110</v>
      </c>
      <c r="B52" t="str">
        <f>IF('スケジュール(事業計画期間)'!F16="", "", 'スケジュール(事業計画期間)'!F16)</f>
        <v/>
      </c>
      <c r="C52" t="s">
        <v>55</v>
      </c>
    </row>
    <row r="53" spans="1:3" x14ac:dyDescent="0.35">
      <c r="A53" s="78" t="s">
        <v>111</v>
      </c>
      <c r="B53" t="str">
        <f>IF('スケジュール(事業計画期間)'!G4="", "", 'スケジュール(事業計画期間)'!G4)</f>
        <v/>
      </c>
      <c r="C53" t="s">
        <v>55</v>
      </c>
    </row>
    <row r="54" spans="1:3" x14ac:dyDescent="0.35">
      <c r="A54" s="78" t="s">
        <v>112</v>
      </c>
      <c r="B54" t="str">
        <f>IF('スケジュール(事業計画期間)'!G5="", "", 'スケジュール(事業計画期間)'!G5)</f>
        <v/>
      </c>
      <c r="C54" t="s">
        <v>55</v>
      </c>
    </row>
    <row r="55" spans="1:3" x14ac:dyDescent="0.35">
      <c r="A55" s="78" t="s">
        <v>113</v>
      </c>
      <c r="B55" t="str">
        <f>IF('スケジュール(事業計画期間)'!G6="", "", 'スケジュール(事業計画期間)'!G6)</f>
        <v/>
      </c>
      <c r="C55" t="s">
        <v>55</v>
      </c>
    </row>
    <row r="56" spans="1:3" x14ac:dyDescent="0.35">
      <c r="A56" s="78" t="s">
        <v>114</v>
      </c>
      <c r="B56" t="str">
        <f>IF('スケジュール(事業計画期間)'!G7="", "", 'スケジュール(事業計画期間)'!G7)</f>
        <v/>
      </c>
      <c r="C56" t="s">
        <v>55</v>
      </c>
    </row>
    <row r="57" spans="1:3" x14ac:dyDescent="0.35">
      <c r="A57" s="78" t="s">
        <v>115</v>
      </c>
      <c r="B57" t="str">
        <f>IF('スケジュール(事業計画期間)'!G8="", "", 'スケジュール(事業計画期間)'!G8)</f>
        <v/>
      </c>
      <c r="C57" t="s">
        <v>55</v>
      </c>
    </row>
    <row r="58" spans="1:3" x14ac:dyDescent="0.35">
      <c r="A58" s="78" t="s">
        <v>116</v>
      </c>
      <c r="B58" t="str">
        <f>IF('スケジュール(事業計画期間)'!G9="", "", 'スケジュール(事業計画期間)'!G9)</f>
        <v/>
      </c>
      <c r="C58" t="s">
        <v>55</v>
      </c>
    </row>
    <row r="59" spans="1:3" x14ac:dyDescent="0.35">
      <c r="A59" s="78" t="s">
        <v>117</v>
      </c>
      <c r="B59" t="str">
        <f>IF('スケジュール(事業計画期間)'!G10="", "", 'スケジュール(事業計画期間)'!G10)</f>
        <v/>
      </c>
      <c r="C59" t="s">
        <v>55</v>
      </c>
    </row>
    <row r="60" spans="1:3" x14ac:dyDescent="0.35">
      <c r="A60" s="78" t="s">
        <v>118</v>
      </c>
      <c r="B60" t="str">
        <f>IF('スケジュール(事業計画期間)'!G11="", "", 'スケジュール(事業計画期間)'!G11)</f>
        <v/>
      </c>
      <c r="C60" t="s">
        <v>55</v>
      </c>
    </row>
    <row r="61" spans="1:3" x14ac:dyDescent="0.35">
      <c r="A61" s="78" t="s">
        <v>119</v>
      </c>
      <c r="B61" t="str">
        <f>IF('スケジュール(事業計画期間)'!G12="", "", 'スケジュール(事業計画期間)'!G12)</f>
        <v/>
      </c>
      <c r="C61" t="s">
        <v>55</v>
      </c>
    </row>
    <row r="62" spans="1:3" x14ac:dyDescent="0.35">
      <c r="A62" s="78" t="s">
        <v>120</v>
      </c>
      <c r="B62" t="str">
        <f>IF('スケジュール(事業計画期間)'!G13="", "", 'スケジュール(事業計画期間)'!G13)</f>
        <v/>
      </c>
      <c r="C62" t="s">
        <v>55</v>
      </c>
    </row>
    <row r="63" spans="1:3" x14ac:dyDescent="0.35">
      <c r="A63" s="78" t="s">
        <v>121</v>
      </c>
      <c r="B63" t="str">
        <f>IF('スケジュール(事業計画期間)'!G14="", "", 'スケジュール(事業計画期間)'!G14)</f>
        <v/>
      </c>
      <c r="C63" t="s">
        <v>55</v>
      </c>
    </row>
    <row r="64" spans="1:3" x14ac:dyDescent="0.35">
      <c r="A64" s="78" t="s">
        <v>122</v>
      </c>
      <c r="B64" t="str">
        <f>IF('スケジュール(事業計画期間)'!G15="", "", 'スケジュール(事業計画期間)'!G15)</f>
        <v/>
      </c>
      <c r="C64" t="s">
        <v>55</v>
      </c>
    </row>
    <row r="65" spans="1:3" x14ac:dyDescent="0.35">
      <c r="A65" s="78" t="s">
        <v>123</v>
      </c>
      <c r="B65" t="str">
        <f>IF('スケジュール(事業計画期間)'!G16="", "", 'スケジュール(事業計画期間)'!G16)</f>
        <v/>
      </c>
      <c r="C65" t="s">
        <v>55</v>
      </c>
    </row>
    <row r="66" spans="1:3" x14ac:dyDescent="0.35">
      <c r="A66" s="78" t="s">
        <v>124</v>
      </c>
      <c r="B66" t="str">
        <f>IF('スケジュール(事業計画期間)'!H4="", "", 'スケジュール(事業計画期間)'!H4)</f>
        <v/>
      </c>
      <c r="C66" t="s">
        <v>55</v>
      </c>
    </row>
    <row r="67" spans="1:3" x14ac:dyDescent="0.35">
      <c r="A67" s="78" t="s">
        <v>125</v>
      </c>
      <c r="B67" t="str">
        <f>IF('スケジュール(事業計画期間)'!H5="", "", 'スケジュール(事業計画期間)'!H5)</f>
        <v/>
      </c>
      <c r="C67" t="s">
        <v>55</v>
      </c>
    </row>
    <row r="68" spans="1:3" x14ac:dyDescent="0.35">
      <c r="A68" s="78" t="s">
        <v>126</v>
      </c>
      <c r="B68" t="str">
        <f>IF('スケジュール(事業計画期間)'!H6="", "", 'スケジュール(事業計画期間)'!H6)</f>
        <v/>
      </c>
      <c r="C68" t="s">
        <v>55</v>
      </c>
    </row>
    <row r="69" spans="1:3" x14ac:dyDescent="0.35">
      <c r="A69" s="78" t="s">
        <v>127</v>
      </c>
      <c r="B69" t="str">
        <f>IF('スケジュール(事業計画期間)'!H7="", "", 'スケジュール(事業計画期間)'!H7)</f>
        <v/>
      </c>
      <c r="C69" t="s">
        <v>55</v>
      </c>
    </row>
    <row r="70" spans="1:3" x14ac:dyDescent="0.35">
      <c r="A70" s="78" t="s">
        <v>128</v>
      </c>
      <c r="B70" t="str">
        <f>IF('スケジュール(事業計画期間)'!H8="", "", 'スケジュール(事業計画期間)'!H8)</f>
        <v/>
      </c>
      <c r="C70" t="s">
        <v>55</v>
      </c>
    </row>
    <row r="71" spans="1:3" x14ac:dyDescent="0.35">
      <c r="A71" s="78" t="s">
        <v>129</v>
      </c>
      <c r="B71" t="str">
        <f>IF('スケジュール(事業計画期間)'!H9="", "", 'スケジュール(事業計画期間)'!H9)</f>
        <v/>
      </c>
      <c r="C71" t="s">
        <v>55</v>
      </c>
    </row>
    <row r="72" spans="1:3" x14ac:dyDescent="0.35">
      <c r="A72" s="78" t="s">
        <v>130</v>
      </c>
      <c r="B72" t="str">
        <f>IF('スケジュール(事業計画期間)'!H10="", "", 'スケジュール(事業計画期間)'!H10)</f>
        <v/>
      </c>
      <c r="C72" t="s">
        <v>55</v>
      </c>
    </row>
    <row r="73" spans="1:3" x14ac:dyDescent="0.35">
      <c r="A73" s="78" t="s">
        <v>131</v>
      </c>
      <c r="B73" t="str">
        <f>IF('スケジュール(事業計画期間)'!H11="", "", 'スケジュール(事業計画期間)'!H11)</f>
        <v/>
      </c>
      <c r="C73" t="s">
        <v>55</v>
      </c>
    </row>
    <row r="74" spans="1:3" x14ac:dyDescent="0.35">
      <c r="A74" s="78" t="s">
        <v>132</v>
      </c>
      <c r="B74" t="str">
        <f>IF('スケジュール(事業計画期間)'!H12="", "", 'スケジュール(事業計画期間)'!H12)</f>
        <v/>
      </c>
      <c r="C74" t="s">
        <v>55</v>
      </c>
    </row>
    <row r="75" spans="1:3" x14ac:dyDescent="0.35">
      <c r="A75" s="78" t="s">
        <v>133</v>
      </c>
      <c r="B75" t="str">
        <f>IF('スケジュール(事業計画期間)'!H13="", "", 'スケジュール(事業計画期間)'!H13)</f>
        <v/>
      </c>
      <c r="C75" t="s">
        <v>55</v>
      </c>
    </row>
    <row r="76" spans="1:3" x14ac:dyDescent="0.35">
      <c r="A76" s="78" t="s">
        <v>134</v>
      </c>
      <c r="B76" t="str">
        <f>IF('スケジュール(事業計画期間)'!H14="", "", 'スケジュール(事業計画期間)'!H14)</f>
        <v/>
      </c>
      <c r="C76" t="s">
        <v>55</v>
      </c>
    </row>
    <row r="77" spans="1:3" x14ac:dyDescent="0.35">
      <c r="A77" s="78" t="s">
        <v>135</v>
      </c>
      <c r="B77" t="str">
        <f>IF('スケジュール(事業計画期間)'!H15="", "", 'スケジュール(事業計画期間)'!H15)</f>
        <v/>
      </c>
      <c r="C77" t="s">
        <v>55</v>
      </c>
    </row>
    <row r="78" spans="1:3" x14ac:dyDescent="0.35">
      <c r="A78" s="78" t="s">
        <v>136</v>
      </c>
      <c r="B78" t="str">
        <f>IF('スケジュール(事業計画期間)'!H16="", "", 'スケジュール(事業計画期間)'!H16)</f>
        <v/>
      </c>
      <c r="C78" t="s">
        <v>55</v>
      </c>
    </row>
    <row r="79" spans="1:3" x14ac:dyDescent="0.35">
      <c r="A79" s="78" t="s">
        <v>137</v>
      </c>
      <c r="B79" t="str">
        <f>IF('スケジュール(事業計画期間)'!I4="", "", 'スケジュール(事業計画期間)'!I4)</f>
        <v/>
      </c>
      <c r="C79" t="s">
        <v>55</v>
      </c>
    </row>
    <row r="80" spans="1:3" x14ac:dyDescent="0.35">
      <c r="A80" s="78" t="s">
        <v>138</v>
      </c>
      <c r="B80" t="str">
        <f>IF('スケジュール(事業計画期間)'!I5="", "", 'スケジュール(事業計画期間)'!I5)</f>
        <v/>
      </c>
      <c r="C80" t="s">
        <v>55</v>
      </c>
    </row>
    <row r="81" spans="1:3" x14ac:dyDescent="0.35">
      <c r="A81" s="78" t="s">
        <v>139</v>
      </c>
      <c r="B81" t="str">
        <f>IF('スケジュール(事業計画期間)'!I6="", "", 'スケジュール(事業計画期間)'!I6)</f>
        <v/>
      </c>
      <c r="C81" t="s">
        <v>55</v>
      </c>
    </row>
    <row r="82" spans="1:3" x14ac:dyDescent="0.35">
      <c r="A82" s="78" t="s">
        <v>140</v>
      </c>
      <c r="B82" t="str">
        <f>IF('スケジュール(事業計画期間)'!I7="", "", 'スケジュール(事業計画期間)'!I7)</f>
        <v/>
      </c>
      <c r="C82" t="s">
        <v>55</v>
      </c>
    </row>
    <row r="83" spans="1:3" x14ac:dyDescent="0.35">
      <c r="A83" s="78" t="s">
        <v>141</v>
      </c>
      <c r="B83" t="str">
        <f>IF('スケジュール(事業計画期間)'!I8="", "", 'スケジュール(事業計画期間)'!I8)</f>
        <v/>
      </c>
      <c r="C83" t="s">
        <v>55</v>
      </c>
    </row>
    <row r="84" spans="1:3" x14ac:dyDescent="0.35">
      <c r="A84" s="78" t="s">
        <v>142</v>
      </c>
      <c r="B84" t="str">
        <f>IF('スケジュール(事業計画期間)'!I9="", "", 'スケジュール(事業計画期間)'!I9)</f>
        <v/>
      </c>
      <c r="C84" t="s">
        <v>55</v>
      </c>
    </row>
    <row r="85" spans="1:3" x14ac:dyDescent="0.35">
      <c r="A85" s="78" t="s">
        <v>143</v>
      </c>
      <c r="B85" t="str">
        <f>IF('スケジュール(事業計画期間)'!I10="", "", 'スケジュール(事業計画期間)'!I10)</f>
        <v/>
      </c>
      <c r="C85" t="s">
        <v>55</v>
      </c>
    </row>
    <row r="86" spans="1:3" x14ac:dyDescent="0.35">
      <c r="A86" s="78" t="s">
        <v>144</v>
      </c>
      <c r="B86" t="str">
        <f>IF('スケジュール(事業計画期間)'!I11="", "", 'スケジュール(事業計画期間)'!I11)</f>
        <v/>
      </c>
      <c r="C86" t="s">
        <v>55</v>
      </c>
    </row>
    <row r="87" spans="1:3" x14ac:dyDescent="0.35">
      <c r="A87" s="78" t="s">
        <v>145</v>
      </c>
      <c r="B87" t="str">
        <f>IF('スケジュール(事業計画期間)'!I12="", "", 'スケジュール(事業計画期間)'!I12)</f>
        <v/>
      </c>
      <c r="C87" t="s">
        <v>55</v>
      </c>
    </row>
    <row r="88" spans="1:3" x14ac:dyDescent="0.35">
      <c r="A88" s="78" t="s">
        <v>146</v>
      </c>
      <c r="B88" t="str">
        <f>IF('スケジュール(事業計画期間)'!I13="", "", 'スケジュール(事業計画期間)'!I13)</f>
        <v/>
      </c>
      <c r="C88" t="s">
        <v>55</v>
      </c>
    </row>
    <row r="89" spans="1:3" x14ac:dyDescent="0.35">
      <c r="A89" s="78" t="s">
        <v>147</v>
      </c>
      <c r="B89" t="str">
        <f>IF('スケジュール(事業計画期間)'!I14="", "", 'スケジュール(事業計画期間)'!I14)</f>
        <v/>
      </c>
      <c r="C89" t="s">
        <v>55</v>
      </c>
    </row>
    <row r="90" spans="1:3" x14ac:dyDescent="0.35">
      <c r="A90" s="78" t="s">
        <v>148</v>
      </c>
      <c r="B90" t="str">
        <f>IF('スケジュール(事業計画期間)'!I15="", "", 'スケジュール(事業計画期間)'!I15)</f>
        <v/>
      </c>
      <c r="C90" t="s">
        <v>55</v>
      </c>
    </row>
    <row r="91" spans="1:3" x14ac:dyDescent="0.35">
      <c r="A91" s="78" t="s">
        <v>149</v>
      </c>
      <c r="B91" t="str">
        <f>IF('スケジュール(事業計画期間)'!I16="", "", 'スケジュール(事業計画期間)'!I16)</f>
        <v/>
      </c>
      <c r="C91" t="s">
        <v>55</v>
      </c>
    </row>
    <row r="92" spans="1:3" x14ac:dyDescent="0.35">
      <c r="A92" s="78" t="s">
        <v>150</v>
      </c>
      <c r="B92" t="str">
        <f>IF('スケジュール(補助事業実施期間)'!C3="", "", 'スケジュール(補助事業実施期間)'!C3)</f>
        <v/>
      </c>
      <c r="C92" t="s">
        <v>56</v>
      </c>
    </row>
    <row r="93" spans="1:3" x14ac:dyDescent="0.35">
      <c r="A93" s="78" t="s">
        <v>151</v>
      </c>
      <c r="B93" t="str">
        <f>IF('スケジュール(補助事業実施期間)'!C4="", "", 'スケジュール(補助事業実施期間)'!C4)</f>
        <v/>
      </c>
      <c r="C93" t="s">
        <v>56</v>
      </c>
    </row>
    <row r="94" spans="1:3" x14ac:dyDescent="0.35">
      <c r="A94" s="78" t="s">
        <v>152</v>
      </c>
      <c r="B94" t="str">
        <f>IF('スケジュール(補助事業実施期間)'!C5="", "", 'スケジュール(補助事業実施期間)'!C5)</f>
        <v/>
      </c>
      <c r="C94" t="s">
        <v>56</v>
      </c>
    </row>
    <row r="95" spans="1:3" x14ac:dyDescent="0.35">
      <c r="A95" s="78" t="s">
        <v>153</v>
      </c>
      <c r="B95" t="str">
        <f>IF('スケジュール(補助事業実施期間)'!C6="", "", 'スケジュール(補助事業実施期間)'!C6)</f>
        <v>実施内容</v>
      </c>
      <c r="C95" t="s">
        <v>56</v>
      </c>
    </row>
    <row r="96" spans="1:3" x14ac:dyDescent="0.35">
      <c r="A96" s="78" t="s">
        <v>154</v>
      </c>
      <c r="B96" t="str">
        <f>IF('スケジュール(補助事業実施期間)'!C7="", "", 'スケジュール(補助事業実施期間)'!C7)</f>
        <v/>
      </c>
      <c r="C96" t="s">
        <v>56</v>
      </c>
    </row>
    <row r="97" spans="1:3" x14ac:dyDescent="0.35">
      <c r="A97" s="78" t="s">
        <v>155</v>
      </c>
      <c r="B97" t="str">
        <f>IF('スケジュール(補助事業実施期間)'!C8="", "", 'スケジュール(補助事業実施期間)'!C8)</f>
        <v/>
      </c>
      <c r="C97" t="s">
        <v>56</v>
      </c>
    </row>
    <row r="98" spans="1:3" x14ac:dyDescent="0.35">
      <c r="A98" s="78" t="s">
        <v>156</v>
      </c>
      <c r="B98" t="str">
        <f>IF('スケジュール(補助事業実施期間)'!C9="", "", 'スケジュール(補助事業実施期間)'!C9)</f>
        <v/>
      </c>
      <c r="C98" t="s">
        <v>56</v>
      </c>
    </row>
    <row r="99" spans="1:3" x14ac:dyDescent="0.35">
      <c r="A99" s="78" t="s">
        <v>157</v>
      </c>
      <c r="B99" t="str">
        <f>IF('スケジュール(補助事業実施期間)'!C10="", "", 'スケジュール(補助事業実施期間)'!C10)</f>
        <v/>
      </c>
      <c r="C99" t="s">
        <v>56</v>
      </c>
    </row>
    <row r="100" spans="1:3" x14ac:dyDescent="0.35">
      <c r="A100" s="78" t="s">
        <v>158</v>
      </c>
      <c r="B100" t="str">
        <f>IF('スケジュール(補助事業実施期間)'!C11="", "", 'スケジュール(補助事業実施期間)'!C11)</f>
        <v/>
      </c>
      <c r="C100" t="s">
        <v>56</v>
      </c>
    </row>
    <row r="101" spans="1:3" x14ac:dyDescent="0.35">
      <c r="A101" s="78" t="s">
        <v>159</v>
      </c>
      <c r="B101" t="str">
        <f>IF('スケジュール(補助事業実施期間)'!C12="", "", 'スケジュール(補助事業実施期間)'!C12)</f>
        <v/>
      </c>
      <c r="C101" t="s">
        <v>56</v>
      </c>
    </row>
    <row r="102" spans="1:3" x14ac:dyDescent="0.35">
      <c r="A102" s="78" t="s">
        <v>160</v>
      </c>
      <c r="B102" t="str">
        <f>IF('スケジュール(補助事業実施期間)'!C13="", "", 'スケジュール(補助事業実施期間)'!C13)</f>
        <v/>
      </c>
      <c r="C102" t="s">
        <v>56</v>
      </c>
    </row>
    <row r="103" spans="1:3" x14ac:dyDescent="0.35">
      <c r="A103" s="78" t="s">
        <v>161</v>
      </c>
      <c r="B103" t="str">
        <f>IF('スケジュール(補助事業実施期間)'!C14="", "", 'スケジュール(補助事業実施期間)'!C14)</f>
        <v/>
      </c>
      <c r="C103" t="s">
        <v>56</v>
      </c>
    </row>
    <row r="104" spans="1:3" x14ac:dyDescent="0.35">
      <c r="A104" s="78" t="s">
        <v>162</v>
      </c>
      <c r="B104" t="str">
        <f>IF('スケジュール(補助事業実施期間)'!C15="", "", 'スケジュール(補助事業実施期間)'!C15)</f>
        <v/>
      </c>
      <c r="C104" t="s">
        <v>56</v>
      </c>
    </row>
    <row r="105" spans="1:3" x14ac:dyDescent="0.35">
      <c r="A105" s="78" t="s">
        <v>163</v>
      </c>
      <c r="B105" t="str">
        <f>IF('スケジュール(補助事業実施期間)'!C16="", "", 'スケジュール(補助事業実施期間)'!C16)</f>
        <v/>
      </c>
      <c r="C105" t="s">
        <v>56</v>
      </c>
    </row>
    <row r="106" spans="1:3" x14ac:dyDescent="0.35">
      <c r="A106" s="78" t="s">
        <v>164</v>
      </c>
      <c r="B106" t="str">
        <f>IF('スケジュール(補助事業実施期間)'!D3="", "", 'スケジュール(補助事業実施期間)'!D3)</f>
        <v>年</v>
      </c>
      <c r="C106" t="s">
        <v>56</v>
      </c>
    </row>
    <row r="107" spans="1:3" x14ac:dyDescent="0.35">
      <c r="A107" s="78" t="s">
        <v>165</v>
      </c>
      <c r="B107" t="str">
        <f>IF('スケジュール(補助事業実施期間)'!D4="", "", 'スケジュール(補助事業実施期間)'!D4)</f>
        <v>月</v>
      </c>
      <c r="C107" t="s">
        <v>56</v>
      </c>
    </row>
    <row r="108" spans="1:3" x14ac:dyDescent="0.35">
      <c r="A108" s="78" t="s">
        <v>166</v>
      </c>
      <c r="B108" t="str">
        <f>IF('スケジュール(補助事業実施期間)'!D5="", "", 'スケジュール(補助事業実施期間)'!D5)</f>
        <v>マイルストーン</v>
      </c>
      <c r="C108" t="s">
        <v>56</v>
      </c>
    </row>
    <row r="109" spans="1:3" x14ac:dyDescent="0.35">
      <c r="A109" s="78" t="s">
        <v>167</v>
      </c>
      <c r="B109" t="str">
        <f>IF('スケジュール(補助事業実施期間)'!D6="", "", 'スケジュール(補助事業実施期間)'!D6)</f>
        <v>担当者</v>
      </c>
      <c r="C109" t="s">
        <v>56</v>
      </c>
    </row>
    <row r="110" spans="1:3" x14ac:dyDescent="0.35">
      <c r="A110" s="78" t="s">
        <v>168</v>
      </c>
      <c r="B110" t="str">
        <f>IF('スケジュール(補助事業実施期間)'!D7="", "", 'スケジュール(補助事業実施期間)'!D7)</f>
        <v/>
      </c>
      <c r="C110" t="s">
        <v>56</v>
      </c>
    </row>
    <row r="111" spans="1:3" x14ac:dyDescent="0.35">
      <c r="A111" s="78" t="s">
        <v>169</v>
      </c>
      <c r="B111" t="str">
        <f>IF('スケジュール(補助事業実施期間)'!D8="", "", 'スケジュール(補助事業実施期間)'!D8)</f>
        <v/>
      </c>
      <c r="C111" t="s">
        <v>56</v>
      </c>
    </row>
    <row r="112" spans="1:3" x14ac:dyDescent="0.35">
      <c r="A112" s="78" t="s">
        <v>170</v>
      </c>
      <c r="B112" t="str">
        <f>IF('スケジュール(補助事業実施期間)'!D9="", "", 'スケジュール(補助事業実施期間)'!D9)</f>
        <v/>
      </c>
      <c r="C112" t="s">
        <v>56</v>
      </c>
    </row>
    <row r="113" spans="1:3" x14ac:dyDescent="0.35">
      <c r="A113" s="78" t="s">
        <v>171</v>
      </c>
      <c r="B113" t="str">
        <f>IF('スケジュール(補助事業実施期間)'!D10="", "", 'スケジュール(補助事業実施期間)'!D10)</f>
        <v/>
      </c>
      <c r="C113" t="s">
        <v>56</v>
      </c>
    </row>
    <row r="114" spans="1:3" x14ac:dyDescent="0.35">
      <c r="A114" s="78" t="s">
        <v>172</v>
      </c>
      <c r="B114" t="str">
        <f>IF('スケジュール(補助事業実施期間)'!D11="", "", 'スケジュール(補助事業実施期間)'!D11)</f>
        <v/>
      </c>
      <c r="C114" t="s">
        <v>56</v>
      </c>
    </row>
    <row r="115" spans="1:3" x14ac:dyDescent="0.35">
      <c r="A115" s="78" t="s">
        <v>173</v>
      </c>
      <c r="B115" t="str">
        <f>IF('スケジュール(補助事業実施期間)'!D12="", "", 'スケジュール(補助事業実施期間)'!D12)</f>
        <v/>
      </c>
      <c r="C115" t="s">
        <v>56</v>
      </c>
    </row>
    <row r="116" spans="1:3" x14ac:dyDescent="0.35">
      <c r="A116" s="78" t="s">
        <v>174</v>
      </c>
      <c r="B116" t="str">
        <f>IF('スケジュール(補助事業実施期間)'!D13="", "", 'スケジュール(補助事業実施期間)'!D13)</f>
        <v/>
      </c>
      <c r="C116" t="s">
        <v>56</v>
      </c>
    </row>
    <row r="117" spans="1:3" x14ac:dyDescent="0.35">
      <c r="A117" s="78" t="s">
        <v>175</v>
      </c>
      <c r="B117" t="str">
        <f>IF('スケジュール(補助事業実施期間)'!D14="", "", 'スケジュール(補助事業実施期間)'!D14)</f>
        <v/>
      </c>
      <c r="C117" t="s">
        <v>56</v>
      </c>
    </row>
    <row r="118" spans="1:3" x14ac:dyDescent="0.35">
      <c r="A118" s="78" t="s">
        <v>176</v>
      </c>
      <c r="B118" t="str">
        <f>IF('スケジュール(補助事業実施期間)'!D15="", "", 'スケジュール(補助事業実施期間)'!D15)</f>
        <v/>
      </c>
      <c r="C118" t="s">
        <v>56</v>
      </c>
    </row>
    <row r="119" spans="1:3" x14ac:dyDescent="0.35">
      <c r="A119" s="78" t="s">
        <v>177</v>
      </c>
      <c r="B119" t="str">
        <f>IF('スケジュール(補助事業実施期間)'!D16="", "", 'スケジュール(補助事業実施期間)'!D16)</f>
        <v/>
      </c>
      <c r="C119" t="s">
        <v>56</v>
      </c>
    </row>
    <row r="120" spans="1:3" x14ac:dyDescent="0.35">
      <c r="A120" s="78" t="s">
        <v>178</v>
      </c>
      <c r="B120">
        <f>'スケジュール(補助事業実施期間)'!E3</f>
        <v>0</v>
      </c>
      <c r="C120" t="s">
        <v>56</v>
      </c>
    </row>
    <row r="121" spans="1:3" x14ac:dyDescent="0.35">
      <c r="A121" s="78" t="s">
        <v>179</v>
      </c>
      <c r="B121">
        <f>'スケジュール(補助事業実施期間)'!E4</f>
        <v>0</v>
      </c>
      <c r="C121" t="s">
        <v>56</v>
      </c>
    </row>
    <row r="122" spans="1:3" x14ac:dyDescent="0.35">
      <c r="A122" s="78" t="s">
        <v>180</v>
      </c>
      <c r="B122" t="str">
        <f>IF('スケジュール(補助事業実施期間)'!E5="", "", 'スケジュール(補助事業実施期間)'!E5)</f>
        <v/>
      </c>
      <c r="C122" t="s">
        <v>56</v>
      </c>
    </row>
    <row r="123" spans="1:3" x14ac:dyDescent="0.35">
      <c r="A123" s="78" t="s">
        <v>181</v>
      </c>
      <c r="B123" t="str">
        <f>'スケジュール(補助事業実施期間)'!E6</f>
        <v>内容</v>
      </c>
      <c r="C123" t="s">
        <v>56</v>
      </c>
    </row>
    <row r="124" spans="1:3" x14ac:dyDescent="0.35">
      <c r="A124" s="78" t="s">
        <v>182</v>
      </c>
      <c r="B124" t="str">
        <f>IF('スケジュール(補助事業実施期間)'!E7="", "", 'スケジュール(補助事業実施期間)'!E7)</f>
        <v/>
      </c>
      <c r="C124" t="s">
        <v>56</v>
      </c>
    </row>
    <row r="125" spans="1:3" x14ac:dyDescent="0.35">
      <c r="A125" s="78" t="s">
        <v>183</v>
      </c>
      <c r="B125" t="str">
        <f>IF('スケジュール(補助事業実施期間)'!E8="", "", 'スケジュール(補助事業実施期間)'!E8)</f>
        <v/>
      </c>
      <c r="C125" t="s">
        <v>56</v>
      </c>
    </row>
    <row r="126" spans="1:3" x14ac:dyDescent="0.35">
      <c r="A126" s="78" t="s">
        <v>184</v>
      </c>
      <c r="B126" t="str">
        <f>IF('スケジュール(補助事業実施期間)'!E9="", "", 'スケジュール(補助事業実施期間)'!E9)</f>
        <v/>
      </c>
      <c r="C126" t="s">
        <v>56</v>
      </c>
    </row>
    <row r="127" spans="1:3" x14ac:dyDescent="0.35">
      <c r="A127" s="78" t="s">
        <v>185</v>
      </c>
      <c r="B127" t="str">
        <f>IF('スケジュール(補助事業実施期間)'!E10="", "", 'スケジュール(補助事業実施期間)'!E10)</f>
        <v/>
      </c>
      <c r="C127" t="s">
        <v>56</v>
      </c>
    </row>
    <row r="128" spans="1:3" x14ac:dyDescent="0.35">
      <c r="A128" s="78" t="s">
        <v>186</v>
      </c>
      <c r="B128" t="str">
        <f>IF('スケジュール(補助事業実施期間)'!E11="", "", 'スケジュール(補助事業実施期間)'!E11)</f>
        <v/>
      </c>
      <c r="C128" t="s">
        <v>56</v>
      </c>
    </row>
    <row r="129" spans="1:3" x14ac:dyDescent="0.35">
      <c r="A129" s="78" t="s">
        <v>187</v>
      </c>
      <c r="B129" t="str">
        <f>IF('スケジュール(補助事業実施期間)'!E12="", "", 'スケジュール(補助事業実施期間)'!E12)</f>
        <v/>
      </c>
      <c r="C129" t="s">
        <v>56</v>
      </c>
    </row>
    <row r="130" spans="1:3" x14ac:dyDescent="0.35">
      <c r="A130" s="78" t="s">
        <v>188</v>
      </c>
      <c r="B130" t="str">
        <f>IF('スケジュール(補助事業実施期間)'!E13="", "", 'スケジュール(補助事業実施期間)'!E13)</f>
        <v/>
      </c>
      <c r="C130" t="s">
        <v>56</v>
      </c>
    </row>
    <row r="131" spans="1:3" x14ac:dyDescent="0.35">
      <c r="A131" s="78" t="s">
        <v>189</v>
      </c>
      <c r="B131" t="str">
        <f>IF('スケジュール(補助事業実施期間)'!E14="", "", 'スケジュール(補助事業実施期間)'!E14)</f>
        <v/>
      </c>
      <c r="C131" t="s">
        <v>56</v>
      </c>
    </row>
    <row r="132" spans="1:3" x14ac:dyDescent="0.35">
      <c r="A132" s="78" t="s">
        <v>190</v>
      </c>
      <c r="B132" t="str">
        <f>IF('スケジュール(補助事業実施期間)'!E15="", "", 'スケジュール(補助事業実施期間)'!E15)</f>
        <v/>
      </c>
      <c r="C132" t="s">
        <v>56</v>
      </c>
    </row>
    <row r="133" spans="1:3" x14ac:dyDescent="0.35">
      <c r="A133" s="78" t="s">
        <v>191</v>
      </c>
      <c r="B133" t="str">
        <f>IF('スケジュール(補助事業実施期間)'!E16="", "", 'スケジュール(補助事業実施期間)'!E16)</f>
        <v/>
      </c>
      <c r="C133" t="s">
        <v>56</v>
      </c>
    </row>
    <row r="134" spans="1:3" x14ac:dyDescent="0.35">
      <c r="A134" s="78" t="s">
        <v>192</v>
      </c>
      <c r="B134" t="e">
        <f>YEAR('スケジュール(補助事業実施期間)'!F3)</f>
        <v>#VALUE!</v>
      </c>
      <c r="C134" t="s">
        <v>56</v>
      </c>
    </row>
    <row r="135" spans="1:3" x14ac:dyDescent="0.35">
      <c r="A135" s="78" t="s">
        <v>193</v>
      </c>
      <c r="B135" t="e">
        <f>MONTH('スケジュール(補助事業実施期間)'!F4)</f>
        <v>#VALUE!</v>
      </c>
      <c r="C135" t="s">
        <v>56</v>
      </c>
    </row>
    <row r="136" spans="1:3" x14ac:dyDescent="0.35">
      <c r="A136" s="78" t="s">
        <v>194</v>
      </c>
      <c r="B136" t="str">
        <f>IF('スケジュール(補助事業実施期間)'!F5="", "", 'スケジュール(補助事業実施期間)'!F5)</f>
        <v/>
      </c>
      <c r="C136" t="s">
        <v>56</v>
      </c>
    </row>
    <row r="137" spans="1:3" x14ac:dyDescent="0.35">
      <c r="A137" s="78" t="s">
        <v>195</v>
      </c>
      <c r="B137" t="str">
        <f>IF('スケジュール(補助事業実施期間)'!F6="", "", 'スケジュール(補助事業実施期間)'!F6)</f>
        <v/>
      </c>
      <c r="C137" t="s">
        <v>56</v>
      </c>
    </row>
    <row r="138" spans="1:3" x14ac:dyDescent="0.35">
      <c r="A138" s="78" t="s">
        <v>196</v>
      </c>
      <c r="B138" t="str">
        <f>IF('スケジュール(補助事業実施期間)'!F7="", "", 'スケジュール(補助事業実施期間)'!F7)</f>
        <v/>
      </c>
      <c r="C138" t="s">
        <v>56</v>
      </c>
    </row>
    <row r="139" spans="1:3" x14ac:dyDescent="0.35">
      <c r="A139" s="78" t="s">
        <v>197</v>
      </c>
      <c r="B139" t="str">
        <f>IF('スケジュール(補助事業実施期間)'!F8="", "", 'スケジュール(補助事業実施期間)'!F8)</f>
        <v/>
      </c>
      <c r="C139" t="s">
        <v>56</v>
      </c>
    </row>
    <row r="140" spans="1:3" x14ac:dyDescent="0.35">
      <c r="A140" s="78" t="s">
        <v>198</v>
      </c>
      <c r="B140" t="str">
        <f>IF('スケジュール(補助事業実施期間)'!F9="", "", 'スケジュール(補助事業実施期間)'!F9)</f>
        <v/>
      </c>
      <c r="C140" t="s">
        <v>56</v>
      </c>
    </row>
    <row r="141" spans="1:3" x14ac:dyDescent="0.35">
      <c r="A141" s="78" t="s">
        <v>199</v>
      </c>
      <c r="B141" t="str">
        <f>IF('スケジュール(補助事業実施期間)'!F10="", "", 'スケジュール(補助事業実施期間)'!F10)</f>
        <v/>
      </c>
      <c r="C141" t="s">
        <v>56</v>
      </c>
    </row>
    <row r="142" spans="1:3" x14ac:dyDescent="0.35">
      <c r="A142" s="78" t="s">
        <v>200</v>
      </c>
      <c r="B142" t="str">
        <f>IF('スケジュール(補助事業実施期間)'!F11="", "", 'スケジュール(補助事業実施期間)'!F11)</f>
        <v/>
      </c>
      <c r="C142" t="s">
        <v>56</v>
      </c>
    </row>
    <row r="143" spans="1:3" x14ac:dyDescent="0.35">
      <c r="A143" s="78" t="s">
        <v>201</v>
      </c>
      <c r="B143" t="str">
        <f>IF('スケジュール(補助事業実施期間)'!F12="", "", 'スケジュール(補助事業実施期間)'!F12)</f>
        <v/>
      </c>
      <c r="C143" t="s">
        <v>56</v>
      </c>
    </row>
    <row r="144" spans="1:3" x14ac:dyDescent="0.35">
      <c r="A144" s="78" t="s">
        <v>202</v>
      </c>
      <c r="B144" t="str">
        <f>IF('スケジュール(補助事業実施期間)'!F13="", "", 'スケジュール(補助事業実施期間)'!F13)</f>
        <v/>
      </c>
      <c r="C144" t="s">
        <v>56</v>
      </c>
    </row>
    <row r="145" spans="1:3" x14ac:dyDescent="0.35">
      <c r="A145" s="78" t="s">
        <v>203</v>
      </c>
      <c r="B145" t="str">
        <f>IF('スケジュール(補助事業実施期間)'!F14="", "", 'スケジュール(補助事業実施期間)'!F14)</f>
        <v/>
      </c>
      <c r="C145" t="s">
        <v>56</v>
      </c>
    </row>
    <row r="146" spans="1:3" x14ac:dyDescent="0.35">
      <c r="A146" s="78" t="s">
        <v>204</v>
      </c>
      <c r="B146" t="str">
        <f>IF('スケジュール(補助事業実施期間)'!F15="", "", 'スケジュール(補助事業実施期間)'!F15)</f>
        <v/>
      </c>
      <c r="C146" t="s">
        <v>56</v>
      </c>
    </row>
    <row r="147" spans="1:3" x14ac:dyDescent="0.35">
      <c r="A147" s="78" t="s">
        <v>205</v>
      </c>
      <c r="B147" t="str">
        <f>IF('スケジュール(補助事業実施期間)'!F16="", "", 'スケジュール(補助事業実施期間)'!F16)</f>
        <v/>
      </c>
      <c r="C147" t="s">
        <v>56</v>
      </c>
    </row>
    <row r="148" spans="1:3" x14ac:dyDescent="0.35">
      <c r="A148" s="78" t="s">
        <v>206</v>
      </c>
      <c r="B148" t="e">
        <f>YEAR('スケジュール(補助事業実施期間)'!G3)</f>
        <v>#VALUE!</v>
      </c>
      <c r="C148" t="s">
        <v>56</v>
      </c>
    </row>
    <row r="149" spans="1:3" x14ac:dyDescent="0.35">
      <c r="A149" s="78" t="s">
        <v>207</v>
      </c>
      <c r="B149" t="e">
        <f>MONTH('スケジュール(補助事業実施期間)'!G4)</f>
        <v>#VALUE!</v>
      </c>
      <c r="C149" t="s">
        <v>56</v>
      </c>
    </row>
    <row r="150" spans="1:3" x14ac:dyDescent="0.35">
      <c r="A150" s="78" t="s">
        <v>208</v>
      </c>
      <c r="B150" t="str">
        <f>IF('スケジュール(補助事業実施期間)'!G5="", "", 'スケジュール(補助事業実施期間)'!G5)</f>
        <v/>
      </c>
      <c r="C150" t="s">
        <v>56</v>
      </c>
    </row>
    <row r="151" spans="1:3" x14ac:dyDescent="0.35">
      <c r="A151" s="78" t="s">
        <v>209</v>
      </c>
      <c r="B151" t="str">
        <f>IF('スケジュール(補助事業実施期間)'!G6="", "", 'スケジュール(補助事業実施期間)'!G6)</f>
        <v/>
      </c>
      <c r="C151" t="s">
        <v>56</v>
      </c>
    </row>
    <row r="152" spans="1:3" x14ac:dyDescent="0.35">
      <c r="A152" s="78" t="s">
        <v>210</v>
      </c>
      <c r="B152" t="str">
        <f>IF('スケジュール(補助事業実施期間)'!G7="", "", 'スケジュール(補助事業実施期間)'!G7)</f>
        <v/>
      </c>
      <c r="C152" t="s">
        <v>56</v>
      </c>
    </row>
    <row r="153" spans="1:3" x14ac:dyDescent="0.35">
      <c r="A153" s="78" t="s">
        <v>211</v>
      </c>
      <c r="B153" t="str">
        <f>IF('スケジュール(補助事業実施期間)'!G8="", "", 'スケジュール(補助事業実施期間)'!G8)</f>
        <v/>
      </c>
      <c r="C153" t="s">
        <v>56</v>
      </c>
    </row>
    <row r="154" spans="1:3" x14ac:dyDescent="0.35">
      <c r="A154" s="78" t="s">
        <v>212</v>
      </c>
      <c r="B154" t="str">
        <f>IF('スケジュール(補助事業実施期間)'!G9="", "", 'スケジュール(補助事業実施期間)'!G9)</f>
        <v/>
      </c>
      <c r="C154" t="s">
        <v>56</v>
      </c>
    </row>
    <row r="155" spans="1:3" x14ac:dyDescent="0.35">
      <c r="A155" s="78" t="s">
        <v>213</v>
      </c>
      <c r="B155" t="str">
        <f>IF('スケジュール(補助事業実施期間)'!G10="", "", 'スケジュール(補助事業実施期間)'!G10)</f>
        <v/>
      </c>
      <c r="C155" t="s">
        <v>56</v>
      </c>
    </row>
    <row r="156" spans="1:3" x14ac:dyDescent="0.35">
      <c r="A156" s="78" t="s">
        <v>214</v>
      </c>
      <c r="B156" t="str">
        <f>IF('スケジュール(補助事業実施期間)'!G11="", "", 'スケジュール(補助事業実施期間)'!G11)</f>
        <v/>
      </c>
      <c r="C156" t="s">
        <v>56</v>
      </c>
    </row>
    <row r="157" spans="1:3" x14ac:dyDescent="0.35">
      <c r="A157" s="78" t="s">
        <v>215</v>
      </c>
      <c r="B157" t="str">
        <f>IF('スケジュール(補助事業実施期間)'!G12="", "", 'スケジュール(補助事業実施期間)'!G12)</f>
        <v/>
      </c>
      <c r="C157" t="s">
        <v>56</v>
      </c>
    </row>
    <row r="158" spans="1:3" x14ac:dyDescent="0.35">
      <c r="A158" s="78" t="s">
        <v>216</v>
      </c>
      <c r="B158" t="str">
        <f>IF('スケジュール(補助事業実施期間)'!G13="", "", 'スケジュール(補助事業実施期間)'!G13)</f>
        <v/>
      </c>
      <c r="C158" t="s">
        <v>56</v>
      </c>
    </row>
    <row r="159" spans="1:3" x14ac:dyDescent="0.35">
      <c r="A159" s="78" t="s">
        <v>217</v>
      </c>
      <c r="B159" t="str">
        <f>IF('スケジュール(補助事業実施期間)'!G14="", "", 'スケジュール(補助事業実施期間)'!G14)</f>
        <v/>
      </c>
      <c r="C159" t="s">
        <v>56</v>
      </c>
    </row>
    <row r="160" spans="1:3" x14ac:dyDescent="0.35">
      <c r="A160" s="78" t="s">
        <v>218</v>
      </c>
      <c r="B160" t="str">
        <f>IF('スケジュール(補助事業実施期間)'!G15="", "", 'スケジュール(補助事業実施期間)'!G15)</f>
        <v/>
      </c>
      <c r="C160" t="s">
        <v>56</v>
      </c>
    </row>
    <row r="161" spans="1:3" x14ac:dyDescent="0.35">
      <c r="A161" s="78" t="s">
        <v>219</v>
      </c>
      <c r="B161" t="str">
        <f>IF('スケジュール(補助事業実施期間)'!G16="", "", 'スケジュール(補助事業実施期間)'!G16)</f>
        <v/>
      </c>
      <c r="C161" t="s">
        <v>56</v>
      </c>
    </row>
    <row r="162" spans="1:3" x14ac:dyDescent="0.35">
      <c r="A162" s="78" t="s">
        <v>220</v>
      </c>
      <c r="B162" t="e">
        <f>YEAR('スケジュール(補助事業実施期間)'!H3)</f>
        <v>#VALUE!</v>
      </c>
      <c r="C162" t="s">
        <v>56</v>
      </c>
    </row>
    <row r="163" spans="1:3" x14ac:dyDescent="0.35">
      <c r="A163" s="78" t="s">
        <v>221</v>
      </c>
      <c r="B163" t="e">
        <f>MONTH('スケジュール(補助事業実施期間)'!H4)</f>
        <v>#VALUE!</v>
      </c>
      <c r="C163" t="s">
        <v>56</v>
      </c>
    </row>
    <row r="164" spans="1:3" x14ac:dyDescent="0.35">
      <c r="A164" s="78" t="s">
        <v>222</v>
      </c>
      <c r="B164" t="str">
        <f>IF('スケジュール(補助事業実施期間)'!H5="", "", 'スケジュール(補助事業実施期間)'!H5)</f>
        <v/>
      </c>
      <c r="C164" t="s">
        <v>56</v>
      </c>
    </row>
    <row r="165" spans="1:3" x14ac:dyDescent="0.35">
      <c r="A165" s="78" t="s">
        <v>223</v>
      </c>
      <c r="B165" t="str">
        <f>IF('スケジュール(補助事業実施期間)'!H6="", "", 'スケジュール(補助事業実施期間)'!H6)</f>
        <v/>
      </c>
      <c r="C165" t="s">
        <v>56</v>
      </c>
    </row>
    <row r="166" spans="1:3" x14ac:dyDescent="0.35">
      <c r="A166" s="78" t="s">
        <v>224</v>
      </c>
      <c r="B166" t="str">
        <f>IF('スケジュール(補助事業実施期間)'!H7="", "", 'スケジュール(補助事業実施期間)'!H7)</f>
        <v/>
      </c>
      <c r="C166" t="s">
        <v>56</v>
      </c>
    </row>
    <row r="167" spans="1:3" x14ac:dyDescent="0.35">
      <c r="A167" s="78" t="s">
        <v>225</v>
      </c>
      <c r="B167" t="str">
        <f>IF('スケジュール(補助事業実施期間)'!H8="", "", 'スケジュール(補助事業実施期間)'!H8)</f>
        <v/>
      </c>
      <c r="C167" t="s">
        <v>56</v>
      </c>
    </row>
    <row r="168" spans="1:3" x14ac:dyDescent="0.35">
      <c r="A168" s="78" t="s">
        <v>226</v>
      </c>
      <c r="B168" t="str">
        <f>IF('スケジュール(補助事業実施期間)'!H9="", "", 'スケジュール(補助事業実施期間)'!H9)</f>
        <v/>
      </c>
      <c r="C168" t="s">
        <v>56</v>
      </c>
    </row>
    <row r="169" spans="1:3" x14ac:dyDescent="0.35">
      <c r="A169" s="78" t="s">
        <v>227</v>
      </c>
      <c r="B169" t="str">
        <f>IF('スケジュール(補助事業実施期間)'!H10="", "", 'スケジュール(補助事業実施期間)'!H10)</f>
        <v/>
      </c>
      <c r="C169" t="s">
        <v>56</v>
      </c>
    </row>
    <row r="170" spans="1:3" x14ac:dyDescent="0.35">
      <c r="A170" s="78" t="s">
        <v>228</v>
      </c>
      <c r="B170" t="str">
        <f>IF('スケジュール(補助事業実施期間)'!H11="", "", 'スケジュール(補助事業実施期間)'!H11)</f>
        <v/>
      </c>
      <c r="C170" t="s">
        <v>56</v>
      </c>
    </row>
    <row r="171" spans="1:3" x14ac:dyDescent="0.35">
      <c r="A171" s="78" t="s">
        <v>229</v>
      </c>
      <c r="B171" t="str">
        <f>IF('スケジュール(補助事業実施期間)'!H12="", "", 'スケジュール(補助事業実施期間)'!H12)</f>
        <v/>
      </c>
      <c r="C171" t="s">
        <v>56</v>
      </c>
    </row>
    <row r="172" spans="1:3" x14ac:dyDescent="0.35">
      <c r="A172" s="78" t="s">
        <v>230</v>
      </c>
      <c r="B172" t="str">
        <f>IF('スケジュール(補助事業実施期間)'!H13="", "", 'スケジュール(補助事業実施期間)'!H13)</f>
        <v/>
      </c>
      <c r="C172" t="s">
        <v>56</v>
      </c>
    </row>
    <row r="173" spans="1:3" x14ac:dyDescent="0.35">
      <c r="A173" s="78" t="s">
        <v>231</v>
      </c>
      <c r="B173" t="str">
        <f>IF('スケジュール(補助事業実施期間)'!H14="", "", 'スケジュール(補助事業実施期間)'!H14)</f>
        <v/>
      </c>
      <c r="C173" t="s">
        <v>56</v>
      </c>
    </row>
    <row r="174" spans="1:3" x14ac:dyDescent="0.35">
      <c r="A174" s="78" t="s">
        <v>232</v>
      </c>
      <c r="B174" t="str">
        <f>IF('スケジュール(補助事業実施期間)'!H15="", "", 'スケジュール(補助事業実施期間)'!H15)</f>
        <v/>
      </c>
      <c r="C174" t="s">
        <v>56</v>
      </c>
    </row>
    <row r="175" spans="1:3" x14ac:dyDescent="0.35">
      <c r="A175" s="78" t="s">
        <v>233</v>
      </c>
      <c r="B175" t="str">
        <f>IF('スケジュール(補助事業実施期間)'!H16="", "", 'スケジュール(補助事業実施期間)'!H16)</f>
        <v/>
      </c>
      <c r="C175" t="s">
        <v>56</v>
      </c>
    </row>
    <row r="176" spans="1:3" x14ac:dyDescent="0.35">
      <c r="A176" s="78" t="s">
        <v>234</v>
      </c>
      <c r="B176" t="e">
        <f>YEAR('スケジュール(補助事業実施期間)'!I3)</f>
        <v>#VALUE!</v>
      </c>
      <c r="C176" t="s">
        <v>56</v>
      </c>
    </row>
    <row r="177" spans="1:3" x14ac:dyDescent="0.35">
      <c r="A177" s="78" t="s">
        <v>235</v>
      </c>
      <c r="B177" t="e">
        <f>MONTH('スケジュール(補助事業実施期間)'!I4)</f>
        <v>#VALUE!</v>
      </c>
      <c r="C177" t="s">
        <v>56</v>
      </c>
    </row>
    <row r="178" spans="1:3" x14ac:dyDescent="0.35">
      <c r="A178" s="78" t="s">
        <v>236</v>
      </c>
      <c r="B178" t="str">
        <f>IF('スケジュール(補助事業実施期間)'!I5="", "", 'スケジュール(補助事業実施期間)'!I5)</f>
        <v/>
      </c>
      <c r="C178" t="s">
        <v>56</v>
      </c>
    </row>
    <row r="179" spans="1:3" x14ac:dyDescent="0.35">
      <c r="A179" s="78" t="s">
        <v>237</v>
      </c>
      <c r="B179" t="str">
        <f>IF('スケジュール(補助事業実施期間)'!I6="", "", 'スケジュール(補助事業実施期間)'!I6)</f>
        <v/>
      </c>
      <c r="C179" t="s">
        <v>56</v>
      </c>
    </row>
    <row r="180" spans="1:3" x14ac:dyDescent="0.35">
      <c r="A180" s="78" t="s">
        <v>238</v>
      </c>
      <c r="B180" t="str">
        <f>IF('スケジュール(補助事業実施期間)'!I7="", "", 'スケジュール(補助事業実施期間)'!I7)</f>
        <v/>
      </c>
      <c r="C180" t="s">
        <v>56</v>
      </c>
    </row>
    <row r="181" spans="1:3" x14ac:dyDescent="0.35">
      <c r="A181" s="78" t="s">
        <v>239</v>
      </c>
      <c r="B181" t="str">
        <f>IF('スケジュール(補助事業実施期間)'!I8="", "", 'スケジュール(補助事業実施期間)'!I8)</f>
        <v/>
      </c>
      <c r="C181" t="s">
        <v>56</v>
      </c>
    </row>
    <row r="182" spans="1:3" x14ac:dyDescent="0.35">
      <c r="A182" s="78" t="s">
        <v>240</v>
      </c>
      <c r="B182" t="str">
        <f>IF('スケジュール(補助事業実施期間)'!I9="", "", 'スケジュール(補助事業実施期間)'!I9)</f>
        <v/>
      </c>
      <c r="C182" t="s">
        <v>56</v>
      </c>
    </row>
    <row r="183" spans="1:3" x14ac:dyDescent="0.35">
      <c r="A183" s="78" t="s">
        <v>241</v>
      </c>
      <c r="B183" t="str">
        <f>IF('スケジュール(補助事業実施期間)'!I10="", "", 'スケジュール(補助事業実施期間)'!I10)</f>
        <v/>
      </c>
      <c r="C183" t="s">
        <v>56</v>
      </c>
    </row>
    <row r="184" spans="1:3" x14ac:dyDescent="0.35">
      <c r="A184" s="78" t="s">
        <v>242</v>
      </c>
      <c r="B184" t="str">
        <f>IF('スケジュール(補助事業実施期間)'!I11="", "", 'スケジュール(補助事業実施期間)'!I11)</f>
        <v/>
      </c>
      <c r="C184" t="s">
        <v>56</v>
      </c>
    </row>
    <row r="185" spans="1:3" x14ac:dyDescent="0.35">
      <c r="A185" s="78" t="s">
        <v>243</v>
      </c>
      <c r="B185" t="str">
        <f>IF('スケジュール(補助事業実施期間)'!I12="", "", 'スケジュール(補助事業実施期間)'!I12)</f>
        <v/>
      </c>
      <c r="C185" t="s">
        <v>56</v>
      </c>
    </row>
    <row r="186" spans="1:3" x14ac:dyDescent="0.35">
      <c r="A186" s="78" t="s">
        <v>244</v>
      </c>
      <c r="B186" t="str">
        <f>IF('スケジュール(補助事業実施期間)'!I13="", "", 'スケジュール(補助事業実施期間)'!I13)</f>
        <v/>
      </c>
      <c r="C186" t="s">
        <v>56</v>
      </c>
    </row>
    <row r="187" spans="1:3" x14ac:dyDescent="0.35">
      <c r="A187" s="78" t="s">
        <v>245</v>
      </c>
      <c r="B187" t="str">
        <f>IF('スケジュール(補助事業実施期間)'!I14="", "", 'スケジュール(補助事業実施期間)'!I14)</f>
        <v/>
      </c>
      <c r="C187" t="s">
        <v>56</v>
      </c>
    </row>
    <row r="188" spans="1:3" x14ac:dyDescent="0.35">
      <c r="A188" s="78" t="s">
        <v>246</v>
      </c>
      <c r="B188" t="str">
        <f>IF('スケジュール(補助事業実施期間)'!I15="", "", 'スケジュール(補助事業実施期間)'!I15)</f>
        <v/>
      </c>
      <c r="C188" t="s">
        <v>56</v>
      </c>
    </row>
    <row r="189" spans="1:3" x14ac:dyDescent="0.35">
      <c r="A189" s="78" t="s">
        <v>247</v>
      </c>
      <c r="B189" t="str">
        <f>IF('スケジュール(補助事業実施期間)'!I16="", "", 'スケジュール(補助事業実施期間)'!I16)</f>
        <v/>
      </c>
      <c r="C189" t="s">
        <v>56</v>
      </c>
    </row>
    <row r="190" spans="1:3" x14ac:dyDescent="0.35">
      <c r="A190" s="78" t="s">
        <v>248</v>
      </c>
      <c r="B190" t="e">
        <f>YEAR('スケジュール(補助事業実施期間)'!J3)</f>
        <v>#VALUE!</v>
      </c>
      <c r="C190" t="s">
        <v>56</v>
      </c>
    </row>
    <row r="191" spans="1:3" x14ac:dyDescent="0.35">
      <c r="A191" s="78" t="s">
        <v>249</v>
      </c>
      <c r="B191" t="e">
        <f>MONTH('スケジュール(補助事業実施期間)'!J4)</f>
        <v>#VALUE!</v>
      </c>
      <c r="C191" t="s">
        <v>56</v>
      </c>
    </row>
    <row r="192" spans="1:3" x14ac:dyDescent="0.35">
      <c r="A192" s="78" t="s">
        <v>250</v>
      </c>
      <c r="B192" t="str">
        <f>IF('スケジュール(補助事業実施期間)'!J5="", "", 'スケジュール(補助事業実施期間)'!J5)</f>
        <v/>
      </c>
      <c r="C192" t="s">
        <v>56</v>
      </c>
    </row>
    <row r="193" spans="1:3" x14ac:dyDescent="0.35">
      <c r="A193" s="78" t="s">
        <v>251</v>
      </c>
      <c r="B193" t="str">
        <f>IF('スケジュール(補助事業実施期間)'!J6="", "", 'スケジュール(補助事業実施期間)'!J6)</f>
        <v/>
      </c>
      <c r="C193" t="s">
        <v>56</v>
      </c>
    </row>
    <row r="194" spans="1:3" x14ac:dyDescent="0.35">
      <c r="A194" s="78" t="s">
        <v>252</v>
      </c>
      <c r="B194" t="str">
        <f>IF('スケジュール(補助事業実施期間)'!J7="", "", 'スケジュール(補助事業実施期間)'!J7)</f>
        <v/>
      </c>
      <c r="C194" t="s">
        <v>56</v>
      </c>
    </row>
    <row r="195" spans="1:3" x14ac:dyDescent="0.35">
      <c r="A195" s="78" t="s">
        <v>253</v>
      </c>
      <c r="B195" t="str">
        <f>IF('スケジュール(補助事業実施期間)'!J8="", "", 'スケジュール(補助事業実施期間)'!J8)</f>
        <v/>
      </c>
      <c r="C195" t="s">
        <v>56</v>
      </c>
    </row>
    <row r="196" spans="1:3" x14ac:dyDescent="0.35">
      <c r="A196" s="78" t="s">
        <v>254</v>
      </c>
      <c r="B196" t="str">
        <f>IF('スケジュール(補助事業実施期間)'!J9="", "", 'スケジュール(補助事業実施期間)'!J9)</f>
        <v/>
      </c>
      <c r="C196" t="s">
        <v>56</v>
      </c>
    </row>
    <row r="197" spans="1:3" x14ac:dyDescent="0.35">
      <c r="A197" s="78" t="s">
        <v>255</v>
      </c>
      <c r="B197" t="str">
        <f>IF('スケジュール(補助事業実施期間)'!J10="", "", 'スケジュール(補助事業実施期間)'!J10)</f>
        <v/>
      </c>
      <c r="C197" t="s">
        <v>56</v>
      </c>
    </row>
    <row r="198" spans="1:3" x14ac:dyDescent="0.35">
      <c r="A198" s="78" t="s">
        <v>256</v>
      </c>
      <c r="B198" t="str">
        <f>IF('スケジュール(補助事業実施期間)'!J11="", "", 'スケジュール(補助事業実施期間)'!J11)</f>
        <v/>
      </c>
      <c r="C198" t="s">
        <v>56</v>
      </c>
    </row>
    <row r="199" spans="1:3" x14ac:dyDescent="0.35">
      <c r="A199" s="78" t="s">
        <v>257</v>
      </c>
      <c r="B199" t="str">
        <f>IF('スケジュール(補助事業実施期間)'!J12="", "", 'スケジュール(補助事業実施期間)'!J12)</f>
        <v/>
      </c>
      <c r="C199" t="s">
        <v>56</v>
      </c>
    </row>
    <row r="200" spans="1:3" x14ac:dyDescent="0.35">
      <c r="A200" s="78" t="s">
        <v>258</v>
      </c>
      <c r="B200" t="str">
        <f>IF('スケジュール(補助事業実施期間)'!J13="", "", 'スケジュール(補助事業実施期間)'!J13)</f>
        <v/>
      </c>
      <c r="C200" t="s">
        <v>56</v>
      </c>
    </row>
    <row r="201" spans="1:3" x14ac:dyDescent="0.35">
      <c r="A201" s="78" t="s">
        <v>259</v>
      </c>
      <c r="B201" t="str">
        <f>IF('スケジュール(補助事業実施期間)'!J14="", "", 'スケジュール(補助事業実施期間)'!J14)</f>
        <v/>
      </c>
      <c r="C201" t="s">
        <v>56</v>
      </c>
    </row>
    <row r="202" spans="1:3" x14ac:dyDescent="0.35">
      <c r="A202" s="78" t="s">
        <v>260</v>
      </c>
      <c r="B202" t="str">
        <f>IF('スケジュール(補助事業実施期間)'!J15="", "", 'スケジュール(補助事業実施期間)'!J15)</f>
        <v/>
      </c>
      <c r="C202" t="s">
        <v>56</v>
      </c>
    </row>
    <row r="203" spans="1:3" x14ac:dyDescent="0.35">
      <c r="A203" s="78" t="s">
        <v>261</v>
      </c>
      <c r="B203" t="str">
        <f>IF('スケジュール(補助事業実施期間)'!J16="", "", 'スケジュール(補助事業実施期間)'!J16)</f>
        <v/>
      </c>
      <c r="C203" t="s">
        <v>56</v>
      </c>
    </row>
    <row r="204" spans="1:3" x14ac:dyDescent="0.35">
      <c r="A204" s="78" t="s">
        <v>262</v>
      </c>
      <c r="B204" t="e">
        <f>YEAR('スケジュール(補助事業実施期間)'!K3)</f>
        <v>#VALUE!</v>
      </c>
      <c r="C204" t="s">
        <v>56</v>
      </c>
    </row>
    <row r="205" spans="1:3" x14ac:dyDescent="0.35">
      <c r="A205" s="78" t="s">
        <v>263</v>
      </c>
      <c r="B205" t="e">
        <f>MONTH('スケジュール(補助事業実施期間)'!K4)</f>
        <v>#VALUE!</v>
      </c>
      <c r="C205" t="s">
        <v>56</v>
      </c>
    </row>
    <row r="206" spans="1:3" x14ac:dyDescent="0.35">
      <c r="A206" s="78" t="s">
        <v>264</v>
      </c>
      <c r="B206" t="str">
        <f>IF('スケジュール(補助事業実施期間)'!K5="", "", 'スケジュール(補助事業実施期間)'!K5)</f>
        <v/>
      </c>
      <c r="C206" t="s">
        <v>56</v>
      </c>
    </row>
    <row r="207" spans="1:3" x14ac:dyDescent="0.35">
      <c r="A207" s="78" t="s">
        <v>265</v>
      </c>
      <c r="B207" t="str">
        <f>IF('スケジュール(補助事業実施期間)'!K6="", "", 'スケジュール(補助事業実施期間)'!K6)</f>
        <v/>
      </c>
      <c r="C207" t="s">
        <v>56</v>
      </c>
    </row>
    <row r="208" spans="1:3" x14ac:dyDescent="0.35">
      <c r="A208" s="78" t="s">
        <v>266</v>
      </c>
      <c r="B208" t="str">
        <f>IF('スケジュール(補助事業実施期間)'!K7="", "", 'スケジュール(補助事業実施期間)'!K7)</f>
        <v/>
      </c>
      <c r="C208" t="s">
        <v>56</v>
      </c>
    </row>
    <row r="209" spans="1:3" x14ac:dyDescent="0.35">
      <c r="A209" s="78" t="s">
        <v>267</v>
      </c>
      <c r="B209" t="str">
        <f>IF('スケジュール(補助事業実施期間)'!K8="", "", 'スケジュール(補助事業実施期間)'!K8)</f>
        <v/>
      </c>
      <c r="C209" t="s">
        <v>56</v>
      </c>
    </row>
    <row r="210" spans="1:3" x14ac:dyDescent="0.35">
      <c r="A210" s="78" t="s">
        <v>268</v>
      </c>
      <c r="B210" t="str">
        <f>IF('スケジュール(補助事業実施期間)'!K9="", "", 'スケジュール(補助事業実施期間)'!K9)</f>
        <v/>
      </c>
      <c r="C210" t="s">
        <v>56</v>
      </c>
    </row>
    <row r="211" spans="1:3" x14ac:dyDescent="0.35">
      <c r="A211" s="78" t="s">
        <v>269</v>
      </c>
      <c r="B211" t="str">
        <f>IF('スケジュール(補助事業実施期間)'!K10="", "", 'スケジュール(補助事業実施期間)'!K10)</f>
        <v/>
      </c>
      <c r="C211" t="s">
        <v>56</v>
      </c>
    </row>
    <row r="212" spans="1:3" x14ac:dyDescent="0.35">
      <c r="A212" s="78" t="s">
        <v>270</v>
      </c>
      <c r="B212" t="str">
        <f>IF('スケジュール(補助事業実施期間)'!K11="", "", 'スケジュール(補助事業実施期間)'!K11)</f>
        <v/>
      </c>
      <c r="C212" t="s">
        <v>56</v>
      </c>
    </row>
    <row r="213" spans="1:3" x14ac:dyDescent="0.35">
      <c r="A213" s="78" t="s">
        <v>271</v>
      </c>
      <c r="B213" t="str">
        <f>IF('スケジュール(補助事業実施期間)'!K12="", "", 'スケジュール(補助事業実施期間)'!K12)</f>
        <v/>
      </c>
      <c r="C213" t="s">
        <v>56</v>
      </c>
    </row>
    <row r="214" spans="1:3" x14ac:dyDescent="0.35">
      <c r="A214" s="78" t="s">
        <v>272</v>
      </c>
      <c r="B214" t="str">
        <f>IF('スケジュール(補助事業実施期間)'!K13="", "", 'スケジュール(補助事業実施期間)'!K13)</f>
        <v/>
      </c>
      <c r="C214" t="s">
        <v>56</v>
      </c>
    </row>
    <row r="215" spans="1:3" x14ac:dyDescent="0.35">
      <c r="A215" s="78" t="s">
        <v>273</v>
      </c>
      <c r="B215" t="str">
        <f>IF('スケジュール(補助事業実施期間)'!K14="", "", 'スケジュール(補助事業実施期間)'!K14)</f>
        <v/>
      </c>
      <c r="C215" t="s">
        <v>56</v>
      </c>
    </row>
    <row r="216" spans="1:3" x14ac:dyDescent="0.35">
      <c r="A216" s="78" t="s">
        <v>274</v>
      </c>
      <c r="B216" t="str">
        <f>IF('スケジュール(補助事業実施期間)'!K15="", "", 'スケジュール(補助事業実施期間)'!K15)</f>
        <v/>
      </c>
      <c r="C216" t="s">
        <v>56</v>
      </c>
    </row>
    <row r="217" spans="1:3" x14ac:dyDescent="0.35">
      <c r="A217" s="78" t="s">
        <v>275</v>
      </c>
      <c r="B217" t="str">
        <f>IF('スケジュール(補助事業実施期間)'!K16="", "", 'スケジュール(補助事業実施期間)'!K16)</f>
        <v/>
      </c>
      <c r="C217" t="s">
        <v>56</v>
      </c>
    </row>
    <row r="218" spans="1:3" x14ac:dyDescent="0.35">
      <c r="A218" s="78" t="s">
        <v>276</v>
      </c>
      <c r="B218" t="e">
        <f>YEAR('スケジュール(補助事業実施期間)'!L3)</f>
        <v>#VALUE!</v>
      </c>
      <c r="C218" t="s">
        <v>56</v>
      </c>
    </row>
    <row r="219" spans="1:3" x14ac:dyDescent="0.35">
      <c r="A219" s="78" t="s">
        <v>277</v>
      </c>
      <c r="B219" t="e">
        <f>MONTH('スケジュール(補助事業実施期間)'!L4)</f>
        <v>#VALUE!</v>
      </c>
      <c r="C219" t="s">
        <v>56</v>
      </c>
    </row>
    <row r="220" spans="1:3" x14ac:dyDescent="0.35">
      <c r="A220" s="78" t="s">
        <v>278</v>
      </c>
      <c r="B220" t="str">
        <f>IF('スケジュール(補助事業実施期間)'!L5="", "", 'スケジュール(補助事業実施期間)'!L5)</f>
        <v/>
      </c>
      <c r="C220" t="s">
        <v>56</v>
      </c>
    </row>
    <row r="221" spans="1:3" x14ac:dyDescent="0.35">
      <c r="A221" s="78" t="s">
        <v>279</v>
      </c>
      <c r="B221" t="str">
        <f>IF('スケジュール(補助事業実施期間)'!L6="", "", 'スケジュール(補助事業実施期間)'!L6)</f>
        <v/>
      </c>
      <c r="C221" t="s">
        <v>56</v>
      </c>
    </row>
    <row r="222" spans="1:3" x14ac:dyDescent="0.35">
      <c r="A222" s="78" t="s">
        <v>280</v>
      </c>
      <c r="B222" t="str">
        <f>IF('スケジュール(補助事業実施期間)'!L7="", "", 'スケジュール(補助事業実施期間)'!L7)</f>
        <v/>
      </c>
      <c r="C222" t="s">
        <v>56</v>
      </c>
    </row>
    <row r="223" spans="1:3" x14ac:dyDescent="0.35">
      <c r="A223" s="78" t="s">
        <v>281</v>
      </c>
      <c r="B223" t="str">
        <f>IF('スケジュール(補助事業実施期間)'!L8="", "", 'スケジュール(補助事業実施期間)'!L8)</f>
        <v/>
      </c>
      <c r="C223" t="s">
        <v>56</v>
      </c>
    </row>
    <row r="224" spans="1:3" x14ac:dyDescent="0.35">
      <c r="A224" s="78" t="s">
        <v>282</v>
      </c>
      <c r="B224" t="str">
        <f>IF('スケジュール(補助事業実施期間)'!L9="", "", 'スケジュール(補助事業実施期間)'!L9)</f>
        <v/>
      </c>
      <c r="C224" t="s">
        <v>56</v>
      </c>
    </row>
    <row r="225" spans="1:3" x14ac:dyDescent="0.35">
      <c r="A225" s="78" t="s">
        <v>283</v>
      </c>
      <c r="B225" t="str">
        <f>IF('スケジュール(補助事業実施期間)'!L10="", "", 'スケジュール(補助事業実施期間)'!L10)</f>
        <v/>
      </c>
      <c r="C225" t="s">
        <v>56</v>
      </c>
    </row>
    <row r="226" spans="1:3" x14ac:dyDescent="0.35">
      <c r="A226" s="78" t="s">
        <v>284</v>
      </c>
      <c r="B226" t="str">
        <f>IF('スケジュール(補助事業実施期間)'!L11="", "", 'スケジュール(補助事業実施期間)'!L11)</f>
        <v/>
      </c>
      <c r="C226" t="s">
        <v>56</v>
      </c>
    </row>
    <row r="227" spans="1:3" x14ac:dyDescent="0.35">
      <c r="A227" s="78" t="s">
        <v>285</v>
      </c>
      <c r="B227" t="str">
        <f>IF('スケジュール(補助事業実施期間)'!L12="", "", 'スケジュール(補助事業実施期間)'!L12)</f>
        <v/>
      </c>
      <c r="C227" t="s">
        <v>56</v>
      </c>
    </row>
    <row r="228" spans="1:3" x14ac:dyDescent="0.35">
      <c r="A228" s="78" t="s">
        <v>286</v>
      </c>
      <c r="B228" t="str">
        <f>IF('スケジュール(補助事業実施期間)'!L13="", "", 'スケジュール(補助事業実施期間)'!L13)</f>
        <v/>
      </c>
      <c r="C228" t="s">
        <v>56</v>
      </c>
    </row>
    <row r="229" spans="1:3" x14ac:dyDescent="0.35">
      <c r="A229" s="78" t="s">
        <v>287</v>
      </c>
      <c r="B229" t="str">
        <f>IF('スケジュール(補助事業実施期間)'!L14="", "", 'スケジュール(補助事業実施期間)'!L14)</f>
        <v/>
      </c>
      <c r="C229" t="s">
        <v>56</v>
      </c>
    </row>
    <row r="230" spans="1:3" x14ac:dyDescent="0.35">
      <c r="A230" s="78" t="s">
        <v>288</v>
      </c>
      <c r="B230" t="str">
        <f>IF('スケジュール(補助事業実施期間)'!L15="", "", 'スケジュール(補助事業実施期間)'!L15)</f>
        <v/>
      </c>
      <c r="C230" t="s">
        <v>56</v>
      </c>
    </row>
    <row r="231" spans="1:3" x14ac:dyDescent="0.35">
      <c r="A231" s="78" t="s">
        <v>289</v>
      </c>
      <c r="B231" t="str">
        <f>IF('スケジュール(補助事業実施期間)'!L16="", "", 'スケジュール(補助事業実施期間)'!L16)</f>
        <v/>
      </c>
      <c r="C231" t="s">
        <v>56</v>
      </c>
    </row>
    <row r="232" spans="1:3" x14ac:dyDescent="0.35">
      <c r="A232" s="78" t="s">
        <v>290</v>
      </c>
      <c r="B232" t="e">
        <f>YEAR('スケジュール(補助事業実施期間)'!M3)</f>
        <v>#VALUE!</v>
      </c>
      <c r="C232" t="s">
        <v>56</v>
      </c>
    </row>
    <row r="233" spans="1:3" x14ac:dyDescent="0.35">
      <c r="A233" s="78" t="s">
        <v>291</v>
      </c>
      <c r="B233" t="e">
        <f>MONTH('スケジュール(補助事業実施期間)'!M4)</f>
        <v>#VALUE!</v>
      </c>
      <c r="C233" t="s">
        <v>56</v>
      </c>
    </row>
    <row r="234" spans="1:3" x14ac:dyDescent="0.35">
      <c r="A234" s="78" t="s">
        <v>292</v>
      </c>
      <c r="B234" t="str">
        <f>IF('スケジュール(補助事業実施期間)'!M5="", "", 'スケジュール(補助事業実施期間)'!M5)</f>
        <v/>
      </c>
      <c r="C234" t="s">
        <v>56</v>
      </c>
    </row>
    <row r="235" spans="1:3" x14ac:dyDescent="0.35">
      <c r="A235" s="78" t="s">
        <v>293</v>
      </c>
      <c r="B235" t="str">
        <f>IF('スケジュール(補助事業実施期間)'!M6="", "", 'スケジュール(補助事業実施期間)'!M6)</f>
        <v/>
      </c>
      <c r="C235" t="s">
        <v>56</v>
      </c>
    </row>
    <row r="236" spans="1:3" x14ac:dyDescent="0.35">
      <c r="A236" s="78" t="s">
        <v>294</v>
      </c>
      <c r="B236" t="str">
        <f>IF('スケジュール(補助事業実施期間)'!M7="", "", 'スケジュール(補助事業実施期間)'!M7)</f>
        <v/>
      </c>
      <c r="C236" t="s">
        <v>56</v>
      </c>
    </row>
    <row r="237" spans="1:3" x14ac:dyDescent="0.35">
      <c r="A237" s="78" t="s">
        <v>295</v>
      </c>
      <c r="B237" t="str">
        <f>IF('スケジュール(補助事業実施期間)'!M8="", "", 'スケジュール(補助事業実施期間)'!M8)</f>
        <v/>
      </c>
      <c r="C237" t="s">
        <v>56</v>
      </c>
    </row>
    <row r="238" spans="1:3" x14ac:dyDescent="0.35">
      <c r="A238" s="78" t="s">
        <v>296</v>
      </c>
      <c r="B238" t="str">
        <f>IF('スケジュール(補助事業実施期間)'!M9="", "", 'スケジュール(補助事業実施期間)'!M9)</f>
        <v/>
      </c>
      <c r="C238" t="s">
        <v>56</v>
      </c>
    </row>
    <row r="239" spans="1:3" x14ac:dyDescent="0.35">
      <c r="A239" s="78" t="s">
        <v>297</v>
      </c>
      <c r="B239" t="str">
        <f>IF('スケジュール(補助事業実施期間)'!M10="", "", 'スケジュール(補助事業実施期間)'!M10)</f>
        <v/>
      </c>
      <c r="C239" t="s">
        <v>56</v>
      </c>
    </row>
    <row r="240" spans="1:3" x14ac:dyDescent="0.35">
      <c r="A240" s="78" t="s">
        <v>298</v>
      </c>
      <c r="B240" t="str">
        <f>IF('スケジュール(補助事業実施期間)'!M11="", "", 'スケジュール(補助事業実施期間)'!M11)</f>
        <v/>
      </c>
      <c r="C240" t="s">
        <v>56</v>
      </c>
    </row>
    <row r="241" spans="1:3" x14ac:dyDescent="0.35">
      <c r="A241" s="78" t="s">
        <v>299</v>
      </c>
      <c r="B241" t="str">
        <f>IF('スケジュール(補助事業実施期間)'!M12="", "", 'スケジュール(補助事業実施期間)'!M12)</f>
        <v/>
      </c>
      <c r="C241" t="s">
        <v>56</v>
      </c>
    </row>
    <row r="242" spans="1:3" x14ac:dyDescent="0.35">
      <c r="A242" s="78" t="s">
        <v>300</v>
      </c>
      <c r="B242" t="str">
        <f>IF('スケジュール(補助事業実施期間)'!M13="", "", 'スケジュール(補助事業実施期間)'!M13)</f>
        <v/>
      </c>
      <c r="C242" t="s">
        <v>56</v>
      </c>
    </row>
    <row r="243" spans="1:3" x14ac:dyDescent="0.35">
      <c r="A243" s="78" t="s">
        <v>301</v>
      </c>
      <c r="B243" t="str">
        <f>IF('スケジュール(補助事業実施期間)'!M14="", "", 'スケジュール(補助事業実施期間)'!M14)</f>
        <v/>
      </c>
      <c r="C243" t="s">
        <v>56</v>
      </c>
    </row>
    <row r="244" spans="1:3" x14ac:dyDescent="0.35">
      <c r="A244" s="78" t="s">
        <v>302</v>
      </c>
      <c r="B244" t="str">
        <f>IF('スケジュール(補助事業実施期間)'!M15="", "", 'スケジュール(補助事業実施期間)'!M15)</f>
        <v/>
      </c>
      <c r="C244" t="s">
        <v>56</v>
      </c>
    </row>
    <row r="245" spans="1:3" x14ac:dyDescent="0.35">
      <c r="A245" s="78" t="s">
        <v>303</v>
      </c>
      <c r="B245" t="str">
        <f>IF('スケジュール(補助事業実施期間)'!M16="", "", 'スケジュール(補助事業実施期間)'!M16)</f>
        <v/>
      </c>
      <c r="C245" t="s">
        <v>56</v>
      </c>
    </row>
    <row r="246" spans="1:3" x14ac:dyDescent="0.35">
      <c r="A246" s="78" t="s">
        <v>304</v>
      </c>
      <c r="B246" t="e">
        <f>YEAR('スケジュール(補助事業実施期間)'!N3)</f>
        <v>#VALUE!</v>
      </c>
      <c r="C246" t="s">
        <v>56</v>
      </c>
    </row>
    <row r="247" spans="1:3" x14ac:dyDescent="0.35">
      <c r="A247" s="78" t="s">
        <v>305</v>
      </c>
      <c r="B247" t="e">
        <f>MONTH('スケジュール(補助事業実施期間)'!N4)</f>
        <v>#VALUE!</v>
      </c>
      <c r="C247" t="s">
        <v>56</v>
      </c>
    </row>
    <row r="248" spans="1:3" x14ac:dyDescent="0.35">
      <c r="A248" s="78" t="s">
        <v>306</v>
      </c>
      <c r="B248" t="str">
        <f>IF('スケジュール(補助事業実施期間)'!N5="", "", 'スケジュール(補助事業実施期間)'!N5)</f>
        <v/>
      </c>
      <c r="C248" t="s">
        <v>56</v>
      </c>
    </row>
    <row r="249" spans="1:3" x14ac:dyDescent="0.35">
      <c r="A249" s="78" t="s">
        <v>307</v>
      </c>
      <c r="B249" t="str">
        <f>IF('スケジュール(補助事業実施期間)'!N6="", "", 'スケジュール(補助事業実施期間)'!N6)</f>
        <v/>
      </c>
      <c r="C249" t="s">
        <v>56</v>
      </c>
    </row>
    <row r="250" spans="1:3" x14ac:dyDescent="0.35">
      <c r="A250" s="78" t="s">
        <v>308</v>
      </c>
      <c r="B250" t="str">
        <f>IF('スケジュール(補助事業実施期間)'!N7="", "", 'スケジュール(補助事業実施期間)'!N7)</f>
        <v/>
      </c>
      <c r="C250" t="s">
        <v>56</v>
      </c>
    </row>
    <row r="251" spans="1:3" x14ac:dyDescent="0.35">
      <c r="A251" s="78" t="s">
        <v>309</v>
      </c>
      <c r="B251" t="str">
        <f>IF('スケジュール(補助事業実施期間)'!N8="", "", 'スケジュール(補助事業実施期間)'!N8)</f>
        <v/>
      </c>
      <c r="C251" t="s">
        <v>56</v>
      </c>
    </row>
    <row r="252" spans="1:3" x14ac:dyDescent="0.35">
      <c r="A252" s="78" t="s">
        <v>310</v>
      </c>
      <c r="B252" t="str">
        <f>IF('スケジュール(補助事業実施期間)'!N9="", "", 'スケジュール(補助事業実施期間)'!N9)</f>
        <v/>
      </c>
      <c r="C252" t="s">
        <v>56</v>
      </c>
    </row>
    <row r="253" spans="1:3" x14ac:dyDescent="0.35">
      <c r="A253" s="78" t="s">
        <v>311</v>
      </c>
      <c r="B253" t="str">
        <f>IF('スケジュール(補助事業実施期間)'!N10="", "", 'スケジュール(補助事業実施期間)'!N10)</f>
        <v/>
      </c>
      <c r="C253" t="s">
        <v>56</v>
      </c>
    </row>
    <row r="254" spans="1:3" x14ac:dyDescent="0.35">
      <c r="A254" s="78" t="s">
        <v>312</v>
      </c>
      <c r="B254" t="str">
        <f>IF('スケジュール(補助事業実施期間)'!N11="", "", 'スケジュール(補助事業実施期間)'!N11)</f>
        <v/>
      </c>
      <c r="C254" t="s">
        <v>56</v>
      </c>
    </row>
    <row r="255" spans="1:3" x14ac:dyDescent="0.35">
      <c r="A255" s="78" t="s">
        <v>313</v>
      </c>
      <c r="B255" t="str">
        <f>IF('スケジュール(補助事業実施期間)'!N12="", "", 'スケジュール(補助事業実施期間)'!N12)</f>
        <v/>
      </c>
      <c r="C255" t="s">
        <v>56</v>
      </c>
    </row>
    <row r="256" spans="1:3" x14ac:dyDescent="0.35">
      <c r="A256" s="78" t="s">
        <v>314</v>
      </c>
      <c r="B256" t="str">
        <f>IF('スケジュール(補助事業実施期間)'!N13="", "", 'スケジュール(補助事業実施期間)'!N13)</f>
        <v/>
      </c>
      <c r="C256" t="s">
        <v>56</v>
      </c>
    </row>
    <row r="257" spans="1:3" x14ac:dyDescent="0.35">
      <c r="A257" s="78" t="s">
        <v>315</v>
      </c>
      <c r="B257" t="str">
        <f>IF('スケジュール(補助事業実施期間)'!N14="", "", 'スケジュール(補助事業実施期間)'!N14)</f>
        <v/>
      </c>
      <c r="C257" t="s">
        <v>56</v>
      </c>
    </row>
    <row r="258" spans="1:3" x14ac:dyDescent="0.35">
      <c r="A258" s="78" t="s">
        <v>316</v>
      </c>
      <c r="B258" t="str">
        <f>IF('スケジュール(補助事業実施期間)'!N15="", "", 'スケジュール(補助事業実施期間)'!N15)</f>
        <v/>
      </c>
      <c r="C258" t="s">
        <v>56</v>
      </c>
    </row>
    <row r="259" spans="1:3" x14ac:dyDescent="0.35">
      <c r="A259" s="78" t="s">
        <v>317</v>
      </c>
      <c r="B259" t="str">
        <f>IF('スケジュール(補助事業実施期間)'!N16="", "", 'スケジュール(補助事業実施期間)'!N16)</f>
        <v/>
      </c>
      <c r="C259" t="s">
        <v>56</v>
      </c>
    </row>
    <row r="260" spans="1:3" x14ac:dyDescent="0.35">
      <c r="A260" s="78" t="s">
        <v>318</v>
      </c>
      <c r="B260" t="e">
        <f>YEAR('スケジュール(補助事業実施期間)'!O3)</f>
        <v>#VALUE!</v>
      </c>
      <c r="C260" t="s">
        <v>56</v>
      </c>
    </row>
    <row r="261" spans="1:3" x14ac:dyDescent="0.35">
      <c r="A261" s="78" t="s">
        <v>319</v>
      </c>
      <c r="B261" t="e">
        <f>MONTH('スケジュール(補助事業実施期間)'!O4)</f>
        <v>#VALUE!</v>
      </c>
      <c r="C261" t="s">
        <v>56</v>
      </c>
    </row>
    <row r="262" spans="1:3" x14ac:dyDescent="0.35">
      <c r="A262" s="78" t="s">
        <v>320</v>
      </c>
      <c r="B262" t="str">
        <f>IF('スケジュール(補助事業実施期間)'!O5="", "", 'スケジュール(補助事業実施期間)'!O5)</f>
        <v/>
      </c>
      <c r="C262" t="s">
        <v>56</v>
      </c>
    </row>
    <row r="263" spans="1:3" x14ac:dyDescent="0.35">
      <c r="A263" s="78" t="s">
        <v>321</v>
      </c>
      <c r="B263" t="str">
        <f>IF('スケジュール(補助事業実施期間)'!O6="", "", 'スケジュール(補助事業実施期間)'!O6)</f>
        <v/>
      </c>
      <c r="C263" t="s">
        <v>56</v>
      </c>
    </row>
    <row r="264" spans="1:3" x14ac:dyDescent="0.35">
      <c r="A264" s="78" t="s">
        <v>322</v>
      </c>
      <c r="B264" t="str">
        <f>IF('スケジュール(補助事業実施期間)'!O7="", "", 'スケジュール(補助事業実施期間)'!O7)</f>
        <v/>
      </c>
      <c r="C264" t="s">
        <v>56</v>
      </c>
    </row>
    <row r="265" spans="1:3" x14ac:dyDescent="0.35">
      <c r="A265" s="78" t="s">
        <v>323</v>
      </c>
      <c r="B265" t="str">
        <f>IF('スケジュール(補助事業実施期間)'!O8="", "", 'スケジュール(補助事業実施期間)'!O8)</f>
        <v/>
      </c>
      <c r="C265" t="s">
        <v>56</v>
      </c>
    </row>
    <row r="266" spans="1:3" x14ac:dyDescent="0.35">
      <c r="A266" s="78" t="s">
        <v>324</v>
      </c>
      <c r="B266" t="str">
        <f>IF('スケジュール(補助事業実施期間)'!O9="", "", 'スケジュール(補助事業実施期間)'!O9)</f>
        <v/>
      </c>
      <c r="C266" t="s">
        <v>56</v>
      </c>
    </row>
    <row r="267" spans="1:3" x14ac:dyDescent="0.35">
      <c r="A267" s="78" t="s">
        <v>325</v>
      </c>
      <c r="B267" t="str">
        <f>IF('スケジュール(補助事業実施期間)'!O10="", "", 'スケジュール(補助事業実施期間)'!O10)</f>
        <v/>
      </c>
      <c r="C267" t="s">
        <v>56</v>
      </c>
    </row>
    <row r="268" spans="1:3" x14ac:dyDescent="0.35">
      <c r="A268" s="78" t="s">
        <v>326</v>
      </c>
      <c r="B268" t="str">
        <f>IF('スケジュール(補助事業実施期間)'!O11="", "", 'スケジュール(補助事業実施期間)'!O11)</f>
        <v/>
      </c>
      <c r="C268" t="s">
        <v>56</v>
      </c>
    </row>
    <row r="269" spans="1:3" x14ac:dyDescent="0.35">
      <c r="A269" s="78" t="s">
        <v>327</v>
      </c>
      <c r="B269" t="str">
        <f>IF('スケジュール(補助事業実施期間)'!O12="", "", 'スケジュール(補助事業実施期間)'!O12)</f>
        <v/>
      </c>
      <c r="C269" t="s">
        <v>56</v>
      </c>
    </row>
    <row r="270" spans="1:3" x14ac:dyDescent="0.35">
      <c r="A270" s="78" t="s">
        <v>328</v>
      </c>
      <c r="B270" t="str">
        <f>IF('スケジュール(補助事業実施期間)'!O13="", "", 'スケジュール(補助事業実施期間)'!O13)</f>
        <v/>
      </c>
      <c r="C270" t="s">
        <v>56</v>
      </c>
    </row>
    <row r="271" spans="1:3" x14ac:dyDescent="0.35">
      <c r="A271" s="78" t="s">
        <v>329</v>
      </c>
      <c r="B271" t="str">
        <f>IF('スケジュール(補助事業実施期間)'!O14="", "", 'スケジュール(補助事業実施期間)'!O14)</f>
        <v/>
      </c>
      <c r="C271" t="s">
        <v>56</v>
      </c>
    </row>
    <row r="272" spans="1:3" x14ac:dyDescent="0.35">
      <c r="A272" s="78" t="s">
        <v>330</v>
      </c>
      <c r="B272" t="str">
        <f>IF('スケジュール(補助事業実施期間)'!O15="", "", 'スケジュール(補助事業実施期間)'!O15)</f>
        <v/>
      </c>
      <c r="C272" t="s">
        <v>56</v>
      </c>
    </row>
    <row r="273" spans="1:3" x14ac:dyDescent="0.35">
      <c r="A273" s="78" t="s">
        <v>331</v>
      </c>
      <c r="B273" t="str">
        <f>IF('スケジュール(補助事業実施期間)'!O16="", "", 'スケジュール(補助事業実施期間)'!O16)</f>
        <v/>
      </c>
      <c r="C273" t="s">
        <v>56</v>
      </c>
    </row>
    <row r="274" spans="1:3" x14ac:dyDescent="0.35">
      <c r="A274" s="78" t="s">
        <v>332</v>
      </c>
      <c r="B274" t="e">
        <f>YEAR('スケジュール(補助事業実施期間)'!P3)</f>
        <v>#VALUE!</v>
      </c>
      <c r="C274" t="s">
        <v>56</v>
      </c>
    </row>
    <row r="275" spans="1:3" x14ac:dyDescent="0.35">
      <c r="A275" s="78" t="s">
        <v>333</v>
      </c>
      <c r="B275" t="e">
        <f>MONTH('スケジュール(補助事業実施期間)'!P4)</f>
        <v>#VALUE!</v>
      </c>
      <c r="C275" t="s">
        <v>56</v>
      </c>
    </row>
    <row r="276" spans="1:3" x14ac:dyDescent="0.35">
      <c r="A276" s="78" t="s">
        <v>334</v>
      </c>
      <c r="B276" t="str">
        <f>IF('スケジュール(補助事業実施期間)'!P5="", "", 'スケジュール(補助事業実施期間)'!P5)</f>
        <v/>
      </c>
      <c r="C276" t="s">
        <v>56</v>
      </c>
    </row>
    <row r="277" spans="1:3" x14ac:dyDescent="0.35">
      <c r="A277" s="78" t="s">
        <v>335</v>
      </c>
      <c r="B277" t="str">
        <f>IF('スケジュール(補助事業実施期間)'!P6="", "", 'スケジュール(補助事業実施期間)'!P6)</f>
        <v/>
      </c>
      <c r="C277" t="s">
        <v>56</v>
      </c>
    </row>
    <row r="278" spans="1:3" x14ac:dyDescent="0.35">
      <c r="A278" s="78" t="s">
        <v>336</v>
      </c>
      <c r="B278" t="str">
        <f>IF('スケジュール(補助事業実施期間)'!P7="", "", 'スケジュール(補助事業実施期間)'!P7)</f>
        <v/>
      </c>
      <c r="C278" t="s">
        <v>56</v>
      </c>
    </row>
    <row r="279" spans="1:3" x14ac:dyDescent="0.35">
      <c r="A279" s="78" t="s">
        <v>337</v>
      </c>
      <c r="B279" t="str">
        <f>IF('スケジュール(補助事業実施期間)'!P8="", "", 'スケジュール(補助事業実施期間)'!P8)</f>
        <v/>
      </c>
      <c r="C279" t="s">
        <v>56</v>
      </c>
    </row>
    <row r="280" spans="1:3" x14ac:dyDescent="0.35">
      <c r="A280" s="78" t="s">
        <v>338</v>
      </c>
      <c r="B280" t="str">
        <f>IF('スケジュール(補助事業実施期間)'!P9="", "", 'スケジュール(補助事業実施期間)'!P9)</f>
        <v/>
      </c>
      <c r="C280" t="s">
        <v>56</v>
      </c>
    </row>
    <row r="281" spans="1:3" x14ac:dyDescent="0.35">
      <c r="A281" s="78" t="s">
        <v>339</v>
      </c>
      <c r="B281" t="str">
        <f>IF('スケジュール(補助事業実施期間)'!P10="", "", 'スケジュール(補助事業実施期間)'!P10)</f>
        <v/>
      </c>
      <c r="C281" t="s">
        <v>56</v>
      </c>
    </row>
    <row r="282" spans="1:3" x14ac:dyDescent="0.35">
      <c r="A282" s="78" t="s">
        <v>340</v>
      </c>
      <c r="B282" t="str">
        <f>IF('スケジュール(補助事業実施期間)'!P11="", "", 'スケジュール(補助事業実施期間)'!P11)</f>
        <v/>
      </c>
      <c r="C282" t="s">
        <v>56</v>
      </c>
    </row>
    <row r="283" spans="1:3" x14ac:dyDescent="0.35">
      <c r="A283" s="78" t="s">
        <v>341</v>
      </c>
      <c r="B283" t="str">
        <f>IF('スケジュール(補助事業実施期間)'!P12="", "", 'スケジュール(補助事業実施期間)'!P12)</f>
        <v/>
      </c>
      <c r="C283" t="s">
        <v>56</v>
      </c>
    </row>
    <row r="284" spans="1:3" x14ac:dyDescent="0.35">
      <c r="A284" s="78" t="s">
        <v>342</v>
      </c>
      <c r="B284" t="str">
        <f>IF('スケジュール(補助事業実施期間)'!P13="", "", 'スケジュール(補助事業実施期間)'!P13)</f>
        <v/>
      </c>
      <c r="C284" t="s">
        <v>56</v>
      </c>
    </row>
    <row r="285" spans="1:3" x14ac:dyDescent="0.35">
      <c r="A285" s="78" t="s">
        <v>343</v>
      </c>
      <c r="B285" t="str">
        <f>IF('スケジュール(補助事業実施期間)'!P14="", "", 'スケジュール(補助事業実施期間)'!P14)</f>
        <v/>
      </c>
      <c r="C285" t="s">
        <v>56</v>
      </c>
    </row>
    <row r="286" spans="1:3" x14ac:dyDescent="0.35">
      <c r="A286" s="78" t="s">
        <v>344</v>
      </c>
      <c r="B286" t="str">
        <f>IF('スケジュール(補助事業実施期間)'!P15="", "", 'スケジュール(補助事業実施期間)'!P15)</f>
        <v/>
      </c>
      <c r="C286" t="s">
        <v>56</v>
      </c>
    </row>
    <row r="287" spans="1:3" x14ac:dyDescent="0.35">
      <c r="A287" s="78" t="s">
        <v>345</v>
      </c>
      <c r="B287" t="str">
        <f>IF('スケジュール(補助事業実施期間)'!P16="", "", 'スケジュール(補助事業実施期間)'!P16)</f>
        <v/>
      </c>
      <c r="C287" t="s">
        <v>56</v>
      </c>
    </row>
    <row r="288" spans="1:3" x14ac:dyDescent="0.35">
      <c r="A288" s="78" t="s">
        <v>346</v>
      </c>
      <c r="B288" t="e">
        <f>YEAR('スケジュール(補助事業実施期間)'!Q3)</f>
        <v>#VALUE!</v>
      </c>
      <c r="C288" t="s">
        <v>56</v>
      </c>
    </row>
    <row r="289" spans="1:3" x14ac:dyDescent="0.35">
      <c r="A289" s="78" t="s">
        <v>347</v>
      </c>
      <c r="B289" t="e">
        <f>MONTH('スケジュール(補助事業実施期間)'!Q4)</f>
        <v>#VALUE!</v>
      </c>
      <c r="C289" t="s">
        <v>56</v>
      </c>
    </row>
    <row r="290" spans="1:3" x14ac:dyDescent="0.35">
      <c r="A290" s="78" t="s">
        <v>348</v>
      </c>
      <c r="B290" t="str">
        <f>IF('スケジュール(補助事業実施期間)'!Q5="", "", 'スケジュール(補助事業実施期間)'!Q5)</f>
        <v/>
      </c>
      <c r="C290" t="s">
        <v>56</v>
      </c>
    </row>
    <row r="291" spans="1:3" x14ac:dyDescent="0.35">
      <c r="A291" s="78" t="s">
        <v>349</v>
      </c>
      <c r="B291" t="str">
        <f>IF('スケジュール(補助事業実施期間)'!Q6="", "", 'スケジュール(補助事業実施期間)'!Q6)</f>
        <v/>
      </c>
      <c r="C291" t="s">
        <v>56</v>
      </c>
    </row>
    <row r="292" spans="1:3" x14ac:dyDescent="0.35">
      <c r="A292" s="78" t="s">
        <v>350</v>
      </c>
      <c r="B292" t="str">
        <f>IF('スケジュール(補助事業実施期間)'!Q7="", "", 'スケジュール(補助事業実施期間)'!Q7)</f>
        <v/>
      </c>
      <c r="C292" t="s">
        <v>56</v>
      </c>
    </row>
    <row r="293" spans="1:3" x14ac:dyDescent="0.35">
      <c r="A293" s="78" t="s">
        <v>351</v>
      </c>
      <c r="B293" t="str">
        <f>IF('スケジュール(補助事業実施期間)'!Q8="", "", 'スケジュール(補助事業実施期間)'!Q8)</f>
        <v/>
      </c>
      <c r="C293" t="s">
        <v>56</v>
      </c>
    </row>
    <row r="294" spans="1:3" x14ac:dyDescent="0.35">
      <c r="A294" s="78" t="s">
        <v>352</v>
      </c>
      <c r="B294" t="str">
        <f>IF('スケジュール(補助事業実施期間)'!Q9="", "", 'スケジュール(補助事業実施期間)'!Q9)</f>
        <v/>
      </c>
      <c r="C294" t="s">
        <v>56</v>
      </c>
    </row>
    <row r="295" spans="1:3" x14ac:dyDescent="0.35">
      <c r="A295" s="78" t="s">
        <v>353</v>
      </c>
      <c r="B295" t="str">
        <f>IF('スケジュール(補助事業実施期間)'!Q10="", "", 'スケジュール(補助事業実施期間)'!Q10)</f>
        <v/>
      </c>
      <c r="C295" t="s">
        <v>56</v>
      </c>
    </row>
    <row r="296" spans="1:3" x14ac:dyDescent="0.35">
      <c r="A296" s="78" t="s">
        <v>354</v>
      </c>
      <c r="B296" t="str">
        <f>IF('スケジュール(補助事業実施期間)'!Q11="", "", 'スケジュール(補助事業実施期間)'!Q11)</f>
        <v/>
      </c>
      <c r="C296" t="s">
        <v>56</v>
      </c>
    </row>
    <row r="297" spans="1:3" x14ac:dyDescent="0.35">
      <c r="A297" s="78" t="s">
        <v>355</v>
      </c>
      <c r="B297" t="str">
        <f>IF('スケジュール(補助事業実施期間)'!Q12="", "", 'スケジュール(補助事業実施期間)'!Q12)</f>
        <v/>
      </c>
      <c r="C297" t="s">
        <v>56</v>
      </c>
    </row>
    <row r="298" spans="1:3" x14ac:dyDescent="0.35">
      <c r="A298" s="78" t="s">
        <v>356</v>
      </c>
      <c r="B298" t="str">
        <f>IF('スケジュール(補助事業実施期間)'!Q13="", "", 'スケジュール(補助事業実施期間)'!Q13)</f>
        <v/>
      </c>
      <c r="C298" t="s">
        <v>56</v>
      </c>
    </row>
    <row r="299" spans="1:3" x14ac:dyDescent="0.35">
      <c r="A299" s="78" t="s">
        <v>357</v>
      </c>
      <c r="B299" t="str">
        <f>IF('スケジュール(補助事業実施期間)'!Q14="", "", 'スケジュール(補助事業実施期間)'!Q14)</f>
        <v/>
      </c>
      <c r="C299" t="s">
        <v>56</v>
      </c>
    </row>
    <row r="300" spans="1:3" x14ac:dyDescent="0.35">
      <c r="A300" s="78" t="s">
        <v>358</v>
      </c>
      <c r="B300" t="str">
        <f>IF('スケジュール(補助事業実施期間)'!Q15="", "", 'スケジュール(補助事業実施期間)'!Q15)</f>
        <v/>
      </c>
      <c r="C300" t="s">
        <v>56</v>
      </c>
    </row>
    <row r="301" spans="1:3" x14ac:dyDescent="0.35">
      <c r="A301" s="78" t="s">
        <v>359</v>
      </c>
      <c r="B301" t="str">
        <f>IF('スケジュール(補助事業実施期間)'!Q16="", "", 'スケジュール(補助事業実施期間)'!Q16)</f>
        <v/>
      </c>
      <c r="C301" t="s">
        <v>56</v>
      </c>
    </row>
    <row r="302" spans="1:3" x14ac:dyDescent="0.35">
      <c r="A302" s="78" t="s">
        <v>360</v>
      </c>
      <c r="B302" t="e">
        <f>YEAR('スケジュール(補助事業実施期間)'!R3)</f>
        <v>#VALUE!</v>
      </c>
      <c r="C302" t="s">
        <v>56</v>
      </c>
    </row>
    <row r="303" spans="1:3" x14ac:dyDescent="0.35">
      <c r="A303" s="78" t="s">
        <v>361</v>
      </c>
      <c r="B303" t="e">
        <f>MONTH('スケジュール(補助事業実施期間)'!R4)</f>
        <v>#VALUE!</v>
      </c>
      <c r="C303" t="s">
        <v>56</v>
      </c>
    </row>
    <row r="304" spans="1:3" x14ac:dyDescent="0.35">
      <c r="A304" s="78" t="s">
        <v>362</v>
      </c>
      <c r="B304" t="str">
        <f>IF('スケジュール(補助事業実施期間)'!R5="", "", 'スケジュール(補助事業実施期間)'!R5)</f>
        <v/>
      </c>
      <c r="C304" t="s">
        <v>56</v>
      </c>
    </row>
    <row r="305" spans="1:3" x14ac:dyDescent="0.35">
      <c r="A305" s="78" t="s">
        <v>363</v>
      </c>
      <c r="B305" t="str">
        <f>IF('スケジュール(補助事業実施期間)'!R6="", "", 'スケジュール(補助事業実施期間)'!R6)</f>
        <v/>
      </c>
      <c r="C305" t="s">
        <v>56</v>
      </c>
    </row>
    <row r="306" spans="1:3" x14ac:dyDescent="0.35">
      <c r="A306" s="78" t="s">
        <v>364</v>
      </c>
      <c r="B306" t="str">
        <f>IF('スケジュール(補助事業実施期間)'!R7="", "", 'スケジュール(補助事業実施期間)'!R7)</f>
        <v/>
      </c>
      <c r="C306" t="s">
        <v>56</v>
      </c>
    </row>
    <row r="307" spans="1:3" x14ac:dyDescent="0.35">
      <c r="A307" s="78" t="s">
        <v>365</v>
      </c>
      <c r="B307" t="str">
        <f>IF('スケジュール(補助事業実施期間)'!R8="", "", 'スケジュール(補助事業実施期間)'!R8)</f>
        <v/>
      </c>
      <c r="C307" t="s">
        <v>56</v>
      </c>
    </row>
    <row r="308" spans="1:3" x14ac:dyDescent="0.35">
      <c r="A308" s="78" t="s">
        <v>366</v>
      </c>
      <c r="B308" t="str">
        <f>IF('スケジュール(補助事業実施期間)'!R9="", "", 'スケジュール(補助事業実施期間)'!R9)</f>
        <v/>
      </c>
      <c r="C308" t="s">
        <v>56</v>
      </c>
    </row>
    <row r="309" spans="1:3" x14ac:dyDescent="0.35">
      <c r="A309" s="78" t="s">
        <v>367</v>
      </c>
      <c r="B309" t="str">
        <f>IF('スケジュール(補助事業実施期間)'!R10="", "", 'スケジュール(補助事業実施期間)'!R10)</f>
        <v/>
      </c>
      <c r="C309" t="s">
        <v>56</v>
      </c>
    </row>
    <row r="310" spans="1:3" x14ac:dyDescent="0.35">
      <c r="A310" s="78" t="s">
        <v>368</v>
      </c>
      <c r="B310" t="str">
        <f>IF('スケジュール(補助事業実施期間)'!R11="", "", 'スケジュール(補助事業実施期間)'!R11)</f>
        <v/>
      </c>
      <c r="C310" t="s">
        <v>56</v>
      </c>
    </row>
    <row r="311" spans="1:3" x14ac:dyDescent="0.35">
      <c r="A311" s="78" t="s">
        <v>369</v>
      </c>
      <c r="B311" t="str">
        <f>IF('スケジュール(補助事業実施期間)'!R12="", "", 'スケジュール(補助事業実施期間)'!R12)</f>
        <v/>
      </c>
      <c r="C311" t="s">
        <v>56</v>
      </c>
    </row>
    <row r="312" spans="1:3" x14ac:dyDescent="0.35">
      <c r="A312" s="78" t="s">
        <v>370</v>
      </c>
      <c r="B312" t="str">
        <f>IF('スケジュール(補助事業実施期間)'!R13="", "", 'スケジュール(補助事業実施期間)'!R13)</f>
        <v/>
      </c>
      <c r="C312" t="s">
        <v>56</v>
      </c>
    </row>
    <row r="313" spans="1:3" x14ac:dyDescent="0.35">
      <c r="A313" s="78" t="s">
        <v>371</v>
      </c>
      <c r="B313" t="str">
        <f>IF('スケジュール(補助事業実施期間)'!R14="", "", 'スケジュール(補助事業実施期間)'!R14)</f>
        <v/>
      </c>
      <c r="C313" t="s">
        <v>56</v>
      </c>
    </row>
    <row r="314" spans="1:3" x14ac:dyDescent="0.35">
      <c r="A314" s="78" t="s">
        <v>372</v>
      </c>
      <c r="B314" t="str">
        <f>IF('スケジュール(補助事業実施期間)'!R15="", "", 'スケジュール(補助事業実施期間)'!R15)</f>
        <v/>
      </c>
      <c r="C314" t="s">
        <v>56</v>
      </c>
    </row>
    <row r="315" spans="1:3" x14ac:dyDescent="0.35">
      <c r="A315" s="78" t="s">
        <v>373</v>
      </c>
      <c r="B315" t="str">
        <f>IF('スケジュール(補助事業実施期間)'!R16="", "", 'スケジュール(補助事業実施期間)'!R16)</f>
        <v/>
      </c>
      <c r="C315" t="s">
        <v>56</v>
      </c>
    </row>
    <row r="316" spans="1:3" x14ac:dyDescent="0.35">
      <c r="A316" s="78"/>
    </row>
    <row r="317" spans="1:3" x14ac:dyDescent="0.35">
      <c r="A317" s="78"/>
    </row>
    <row r="318" spans="1:3" x14ac:dyDescent="0.35">
      <c r="A318" s="78"/>
    </row>
    <row r="319" spans="1:3" x14ac:dyDescent="0.35">
      <c r="A319" s="78"/>
    </row>
    <row r="320" spans="1:3" x14ac:dyDescent="0.35">
      <c r="A320" s="78"/>
    </row>
    <row r="321" spans="1:1" x14ac:dyDescent="0.35">
      <c r="A321" s="78"/>
    </row>
    <row r="322" spans="1:1" x14ac:dyDescent="0.35">
      <c r="A322" s="78"/>
    </row>
    <row r="323" spans="1:1" x14ac:dyDescent="0.35">
      <c r="A323" s="78"/>
    </row>
    <row r="324" spans="1:1" x14ac:dyDescent="0.35">
      <c r="A324" s="78"/>
    </row>
    <row r="325" spans="1:1" x14ac:dyDescent="0.35">
      <c r="A325" s="78"/>
    </row>
    <row r="326" spans="1:1" x14ac:dyDescent="0.35">
      <c r="A326" s="78"/>
    </row>
    <row r="327" spans="1:1" x14ac:dyDescent="0.35">
      <c r="A327" s="78"/>
    </row>
    <row r="328" spans="1:1" x14ac:dyDescent="0.35">
      <c r="A328" s="78"/>
    </row>
    <row r="329" spans="1:1" x14ac:dyDescent="0.35">
      <c r="A329" s="78"/>
    </row>
    <row r="330" spans="1:1" x14ac:dyDescent="0.35">
      <c r="A330" s="78"/>
    </row>
    <row r="331" spans="1:1" x14ac:dyDescent="0.35">
      <c r="A331" s="78"/>
    </row>
    <row r="332" spans="1:1" x14ac:dyDescent="0.35">
      <c r="A332" s="78"/>
    </row>
  </sheetData>
  <phoneticPr fontId="2"/>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7E4C27015499F14AB3069BB0C679B2F4" ma:contentTypeVersion="13" ma:contentTypeDescription="新しいドキュメントを作成します。" ma:contentTypeScope="" ma:versionID="47b0ccedddc734f2dcd4f2eab3e4d345">
  <xsd:schema xmlns:xsd="http://www.w3.org/2001/XMLSchema" xmlns:xs="http://www.w3.org/2001/XMLSchema" xmlns:p="http://schemas.microsoft.com/office/2006/metadata/properties" xmlns:ns2="e808ca2f-46a6-4154-90aa-5802a40e19c1" xmlns:ns3="9f99a72d-11a2-4e0a-a009-eb53fc8aaf70" targetNamespace="http://schemas.microsoft.com/office/2006/metadata/properties" ma:root="true" ma:fieldsID="8af365c6a4855aac5560ffaeaafc6f22" ns2:_="" ns3:_="">
    <xsd:import namespace="e808ca2f-46a6-4154-90aa-5802a40e19c1"/>
    <xsd:import namespace="9f99a72d-11a2-4e0a-a009-eb53fc8aaf7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808ca2f-46a6-4154-90aa-5802a40e19c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6ebeabc6-1c0c-4751-aeab-3e30fad09a76"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f99a72d-11a2-4e0a-a009-eb53fc8aaf70"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fc94afb2-59c0-44d2-b7f7-0982e8f9874f}" ma:internalName="TaxCatchAll" ma:showField="CatchAllData" ma:web="9f99a72d-11a2-4e0a-a009-eb53fc8aaf7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e808ca2f-46a6-4154-90aa-5802a40e19c1">
      <Terms xmlns="http://schemas.microsoft.com/office/infopath/2007/PartnerControls"/>
    </lcf76f155ced4ddcb4097134ff3c332f>
    <TaxCatchAll xmlns="9f99a72d-11a2-4e0a-a009-eb53fc8aaf70" xsi:nil="true"/>
  </documentManagement>
</p:properties>
</file>

<file path=customXml/itemProps1.xml><?xml version="1.0" encoding="utf-8"?>
<ds:datastoreItem xmlns:ds="http://schemas.openxmlformats.org/officeDocument/2006/customXml" ds:itemID="{89676194-FE47-45CE-BDB0-B0DF9A947149}"/>
</file>

<file path=customXml/itemProps2.xml><?xml version="1.0" encoding="utf-8"?>
<ds:datastoreItem xmlns:ds="http://schemas.openxmlformats.org/officeDocument/2006/customXml" ds:itemID="{3269559B-80CC-4E16-ACC2-B1DDFBA45046}"/>
</file>

<file path=customXml/itemProps3.xml><?xml version="1.0" encoding="utf-8"?>
<ds:datastoreItem xmlns:ds="http://schemas.openxmlformats.org/officeDocument/2006/customXml" ds:itemID="{61427D74-97A0-4320-8EC0-17C94506951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8</vt:i4>
      </vt:variant>
    </vt:vector>
  </HeadingPairs>
  <TitlesOfParts>
    <vt:vector size="13" baseType="lpstr">
      <vt:lpstr>はじめに</vt:lpstr>
      <vt:lpstr>スケジュール(補助事業実施期間)</vt:lpstr>
      <vt:lpstr>スケジュール(事業計画期間)</vt:lpstr>
      <vt:lpstr>リスト</vt:lpstr>
      <vt:lpstr>import</vt:lpstr>
      <vt:lpstr>'スケジュール(事業計画期間)'!_ftn1</vt:lpstr>
      <vt:lpstr>'スケジュール(補助事業実施期間)'!_ftn1</vt:lpstr>
      <vt:lpstr>'スケジュール(事業計画期間)'!_ftn2</vt:lpstr>
      <vt:lpstr>'スケジュール(補助事業実施期間)'!_ftn2</vt:lpstr>
      <vt:lpstr>'スケジュール(補助事業実施期間)'!_ftnref1</vt:lpstr>
      <vt:lpstr>'スケジュール(補助事業実施期間)'!_ftnref2</vt:lpstr>
      <vt:lpstr>'スケジュール(事業計画期間)'!Print_Area</vt:lpstr>
      <vt:lpstr>'スケジュール(補助事業実施期間)'!Print_Area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2025-10-30T06:10:08Z</dcterms:created>
  <dcterms:modified xsi:type="dcterms:W3CDTF">2025-10-30T06:11:03Z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0x0101007E4C27015499F14AB3069BB0C679B2F4</vt:lpwstr>
  </property>
</Properties>
</file>