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15"/>
  <workbookPr filterPrivacy="1"/>
  <xr:revisionPtr revIDLastSave="4271" documentId="11_F25DC773A252ABDACC1048EC51D84EDC5ADE58ED" xr6:coauthVersionLast="47" xr6:coauthVersionMax="47" xr10:uidLastSave="{50FEE15A-C040-439C-976D-99E4F59519FA}"/>
  <workbookProtection workbookAlgorithmName="SHA-512" workbookHashValue="ANTIUMUyUX2xEkivrDaZ/DVolMAqoj8+EqbnA1ZXEmwnM1xuYI8dp7tUvb2h8KaCMhL/xpFsbnZQBNy2VatQNA==" workbookSaltValue="OyXWoIF9k/W6laOt2aJaCA==" workbookSpinCount="100000" lockStructure="1"/>
  <bookViews>
    <workbookView xWindow="-120" yWindow="-16320" windowWidth="29040" windowHeight="15720" xr2:uid="{00000000-000D-0000-FFFF-FFFF00000000}"/>
  </bookViews>
  <sheets>
    <sheet name="はじめに" sheetId="13" r:id="rId1"/>
    <sheet name="1. 承継者の概要" sheetId="3" r:id="rId2"/>
    <sheet name="2. 誓約事項" sheetId="10" r:id="rId3"/>
    <sheet name="3. 株主等一覧" sheetId="6" r:id="rId4"/>
    <sheet name="リスト" sheetId="11" state="hidden" r:id="rId5"/>
  </sheets>
  <externalReferences>
    <externalReference r:id="rId6"/>
    <externalReference r:id="rId7"/>
  </externalReferences>
  <definedNames>
    <definedName name="a">#REF!</definedName>
    <definedName name="b">#REF!</definedName>
    <definedName name="Webページ">#REF!</definedName>
    <definedName name="クラウド利用費_A">'[1]６．経費明細表'!$E$13</definedName>
    <definedName name="クラウド利用費_B">'[1]６．経費明細表'!$H$13</definedName>
    <definedName name="クラウド利用費_C">'[1]６．経費明細表'!$K$13</definedName>
    <definedName name="グローバル展開_インバウンド市場開拓">#REF!</definedName>
    <definedName name="グローバル展開_海外市場開拓">#REF!</definedName>
    <definedName name="グローバル展開_海外事業者との共同事業">#REF!</definedName>
    <definedName name="グローバル展開_事業転換">#REF!</definedName>
    <definedName name="グローバル展開の類型_変更理由">#REF!</definedName>
    <definedName name="その他支援者１_契約期間">#REF!</definedName>
    <definedName name="その他支援者１_支援者名">#REF!</definedName>
    <definedName name="その他支援者１_支店名">#REF!</definedName>
    <definedName name="その他支援者１_担当者名等">#REF!</definedName>
    <definedName name="その他支援者１_報酬">#REF!</definedName>
    <definedName name="その他支援者１_本店・支店">#REF!</definedName>
    <definedName name="その他支援者２_契約期間">#REF!</definedName>
    <definedName name="その他支援者２_支援者名">#REF!</definedName>
    <definedName name="その他支援者２_支店名">#REF!</definedName>
    <definedName name="その他支援者２_担当者名等">#REF!</definedName>
    <definedName name="その他支援者２_報酬">#REF!</definedName>
    <definedName name="その他支援者２_本店・支店">#REF!</definedName>
    <definedName name="その他支援者３_契約期間">#REF!</definedName>
    <definedName name="その他支援者３_支援者名">#REF!</definedName>
    <definedName name="その他支援者３_支店名">#REF!</definedName>
    <definedName name="その他支援者３_担当者名等">#REF!</definedName>
    <definedName name="その他支援者３_報酬">#REF!</definedName>
    <definedName name="その他支援者３_本店・支店">#REF!</definedName>
    <definedName name="その他支援者４_契約期間">#REF!</definedName>
    <definedName name="その他支援者４_支援者名">#REF!</definedName>
    <definedName name="その他支援者４_支店名">#REF!</definedName>
    <definedName name="その他支援者４_担当者名等">#REF!</definedName>
    <definedName name="その他支援者４_報酬">#REF!</definedName>
    <definedName name="その他支援者４_本店・支店">#REF!</definedName>
    <definedName name="その他支援者５_契約期間">#REF!</definedName>
    <definedName name="その他支援者５_支援者名">#REF!</definedName>
    <definedName name="その他支援者５_支店名">#REF!</definedName>
    <definedName name="その他支援者５_担当者名等">#REF!</definedName>
    <definedName name="その他支援者５_報酬">#REF!</definedName>
    <definedName name="その他支援者５_本店・支店">#REF!</definedName>
    <definedName name="その他事業実施場所_変更理由">#REF!</definedName>
    <definedName name="運搬費_A">'[1]６．経費明細表'!$E$12</definedName>
    <definedName name="運搬費_B">'[1]６．経費明細表'!$H$12</definedName>
    <definedName name="運搬費_C">'[1]６．経費明細表'!$K$12</definedName>
    <definedName name="加点１">#REF!</definedName>
    <definedName name="加点２">#REF!</definedName>
    <definedName name="課税所得額_１５億円以下">[2]承継者の株主等一覧表!#REF!</definedName>
    <definedName name="課税所得額_１５億円超">[2]承継者の株主等一覧表!#REF!</definedName>
    <definedName name="課税所得額_２年前">[2]承継者の株主等一覧表!#REF!</definedName>
    <definedName name="課税所得額_３年間平均">[2]承継者の株主等一覧表!#REF!</definedName>
    <definedName name="課税所得額_３年前">[2]承継者の株主等一覧表!#REF!</definedName>
    <definedName name="課税所得額_前年">[2]承継者の株主等一覧表!#REF!</definedName>
    <definedName name="課税所得額_変更理由">[2]承継者の株主等一覧表!#REF!</definedName>
    <definedName name="海外旅費_A">'[1]６．経費明細表'!$E$18</definedName>
    <definedName name="海外旅費_B">'[1]６．経費明細表'!$H$18</definedName>
    <definedName name="海外旅費_C">'[1]６．経費明細表'!$K$18</definedName>
    <definedName name="外注費_A">'[1]６．経費明細表'!$E$14</definedName>
    <definedName name="外注費_B">'[1]６．経費明細表'!$H$14</definedName>
    <definedName name="外注費_C">'[1]６．経費明細表'!$K$14</definedName>
    <definedName name="株主等一覧１_出資比率１">[2]承継者の株主等一覧表!$Z$16</definedName>
    <definedName name="株主等一覧１_判定１">[2]承継者の株主等一覧表!$Z$13</definedName>
    <definedName name="株主等一覧１_名称１">[2]承継者の株主等一覧表!$D$13</definedName>
    <definedName name="機械システム費_A">'[1]６．経費明細表'!$E$9</definedName>
    <definedName name="機械システム費_B">'[1]６．経費明細表'!$H$9</definedName>
    <definedName name="機械システム費_C">'[1]６．経費明細表'!$K$9</definedName>
    <definedName name="技術導入費_A">'[1]６．経費明細表'!$E$10</definedName>
    <definedName name="技術導入費_B">'[1]６．経費明細表'!$H$10</definedName>
    <definedName name="技術導入費_C">'[1]６．経費明細表'!$K$10</definedName>
    <definedName name="共同事業者">#REF!</definedName>
    <definedName name="業種">#REF!</definedName>
    <definedName name="金融機関_契約期間">#REF!</definedName>
    <definedName name="金融機関_支援者名">#REF!</definedName>
    <definedName name="金融機関_支店名">#REF!</definedName>
    <definedName name="金融機関_担当者名等">#REF!</definedName>
    <definedName name="金融機関_変更理由">#REF!</definedName>
    <definedName name="金融機関_報酬">#REF!</definedName>
    <definedName name="金融機関_本店・支店">#REF!</definedName>
    <definedName name="建物費_A">'[1]６．経費明細表'!$E$8</definedName>
    <definedName name="建物費_B">'[1]６．経費明細表'!$H$8</definedName>
    <definedName name="建物費_C">'[1]６．経費明細表'!$K$8</definedName>
    <definedName name="研修費_A">'[1]６．経費明細表'!$E$17</definedName>
    <definedName name="研修費_B">'[1]６．経費明細表'!$H$17</definedName>
    <definedName name="研修費_C">'[1]６．経費明細表'!$K$17</definedName>
    <definedName name="現_クラウド利用費_A">'[1]検算シート（６．経費明細表）'!$L$15</definedName>
    <definedName name="現_クラウド利用費_B">'[1]検算シート（６．経費明細表）'!$N$15</definedName>
    <definedName name="現_クラウド利用費_C">'[1]検算シート（６．経費明細表）'!$P$15</definedName>
    <definedName name="現_運搬費_A">'[1]検算シート（６．経費明細表）'!$L$14</definedName>
    <definedName name="現_運搬費_B">'[1]検算シート（６．経費明細表）'!$N$14</definedName>
    <definedName name="現_運搬費_C">'[1]検算シート（６．経費明細表）'!$P$14</definedName>
    <definedName name="現_海外旅費_A">'[1]検算シート（６．経費明細表）'!$L$20</definedName>
    <definedName name="現_海外旅費_B">'[1]検算シート（６．経費明細表）'!$N$20</definedName>
    <definedName name="現_海外旅費_C">'[1]検算シート（６．経費明細表）'!$P$20</definedName>
    <definedName name="現_外注費_A">'[1]検算シート（６．経費明細表）'!$L$16</definedName>
    <definedName name="現_外注費_B">'[1]検算シート（６．経費明細表）'!$N$16</definedName>
    <definedName name="現_外注費_C">'[1]検算シート（６．経費明細表）'!$P$16</definedName>
    <definedName name="現_機械システム費_A">'[1]検算シート（６．経費明細表）'!$L$11</definedName>
    <definedName name="現_機械システム費_B">'[1]検算シート（６．経費明細表）'!$N$11</definedName>
    <definedName name="現_機械システム費_C">'[1]検算シート（６．経費明細表）'!$P$11</definedName>
    <definedName name="現_技術導入費_A">'[1]検算シート（６．経費明細表）'!$L$12</definedName>
    <definedName name="現_技術導入費_B">'[1]検算シート（６．経費明細表）'!$N$12</definedName>
    <definedName name="現_技術導入費_C">'[1]検算シート（６．経費明細表）'!$P$12</definedName>
    <definedName name="現_建物費_A">'[1]検算シート（６．経費明細表）'!$L$10</definedName>
    <definedName name="現_建物費_B">'[1]検算シート（６．経費明細表）'!$N$10</definedName>
    <definedName name="現_建物費_C">'[1]検算シート（６．経費明細表）'!$P$10</definedName>
    <definedName name="現_研修費_A">'[1]検算シート（６．経費明細表）'!$L$19</definedName>
    <definedName name="現_研修費_B">'[1]検算シート（６．経費明細表）'!$N$19</definedName>
    <definedName name="現_研修費_C">'[1]検算シート（６．経費明細表）'!$P$19</definedName>
    <definedName name="現_広告宣伝費_A">'[1]検算シート（６．経費明細表）'!$L$18</definedName>
    <definedName name="現_広告宣伝費_B">'[1]検算シート（６．経費明細表）'!$N$18</definedName>
    <definedName name="現_広告宣伝費_C">'[1]検算シート（６．経費明細表）'!$P$18</definedName>
    <definedName name="現_専門家経費_A">'[1]検算シート（６．経費明細表）'!$L$13</definedName>
    <definedName name="現_専門家経費_B">'[1]検算シート（６．経費明細表）'!$N$13</definedName>
    <definedName name="現_専門家経費_C">'[1]検算シート（６．経費明細表）'!$P$13</definedName>
    <definedName name="現_知財費_A">'[1]検算シート（６．経費明細表）'!$L$17</definedName>
    <definedName name="現_知財費_B">'[1]検算シート（６．経費明細表）'!$N$17</definedName>
    <definedName name="現_知財費_C">'[1]検算シート（６．経費明細表）'!$P$17</definedName>
    <definedName name="広告宣伝費_A">'[1]６．経費明細表'!$E$16</definedName>
    <definedName name="広告宣伝費_B">'[1]６．経費明細表'!$H$16</definedName>
    <definedName name="広告宣伝費_C">'[1]６．経費明細表'!$K$16</definedName>
    <definedName name="国内・海外">#REF!</definedName>
    <definedName name="資本金・出資金">#REF!</definedName>
    <definedName name="事業概要_事業類型">#REF!</definedName>
    <definedName name="事業形態">#REF!</definedName>
    <definedName name="事業計画書作成支援者の情報_変更理由">#REF!</definedName>
    <definedName name="事業再構築の主な事業又は業種_変更理由">#REF!</definedName>
    <definedName name="事業再構築の類型_変更理由">#REF!</definedName>
    <definedName name="事業再構築後_細分類コード">#REF!</definedName>
    <definedName name="事業再構築後_小分類コード">#REF!</definedName>
    <definedName name="事業再構築後_小分類名称">#REF!</definedName>
    <definedName name="事業再構築後_大分類コード">#REF!</definedName>
    <definedName name="事業再構築後_大分類名称">#REF!</definedName>
    <definedName name="事業再構築後_中分類コード">#REF!</definedName>
    <definedName name="事業再構築後_中分類名称">#REF!</definedName>
    <definedName name="事業再構築前_細分類コード">#REF!</definedName>
    <definedName name="事業再構築前_細分類名称">#REF!</definedName>
    <definedName name="事業再構築前_小分類コード">#REF!</definedName>
    <definedName name="事業再構築前_小分類名称">#REF!</definedName>
    <definedName name="事業再構築前_大分類コード">#REF!</definedName>
    <definedName name="事業再構築前_大分類名称">#REF!</definedName>
    <definedName name="事業再構築前_中分類コード">#REF!</definedName>
    <definedName name="事業再構築前_中分類名称">#REF!</definedName>
    <definedName name="事業再構築類型_業種転換">#REF!</definedName>
    <definedName name="事業再構築類型_業態転換">#REF!</definedName>
    <definedName name="事業再構築類型_事業再編">#REF!</definedName>
    <definedName name="事業再構築類型_事業転換">#REF!</definedName>
    <definedName name="事業再構築類型_新分野展開">#REF!</definedName>
    <definedName name="事業実施場所_FAX番号">#REF!</definedName>
    <definedName name="事業実施場所_異なる">#REF!</definedName>
    <definedName name="事業実施場所_事業所名">#REF!</definedName>
    <definedName name="事業実施場所_所在地">#REF!</definedName>
    <definedName name="事業実施場所_電話番号">#REF!</definedName>
    <definedName name="事業実施場所_同一">#REF!</definedName>
    <definedName name="事業実施場所_郵便番号">#REF!</definedName>
    <definedName name="事業者名">#REF!</definedName>
    <definedName name="事業類型">#REF!</definedName>
    <definedName name="実績１_テーマ名">#REF!</definedName>
    <definedName name="実績１_事業化段階">#REF!</definedName>
    <definedName name="実績１_事業主体">#REF!</definedName>
    <definedName name="実績１_事業成果・実績">#REF!</definedName>
    <definedName name="実績１_事業名称・事業概要">#REF!</definedName>
    <definedName name="実績１_実施期間">#REF!</definedName>
    <definedName name="実績１_補助金額・委託額">#REF!</definedName>
    <definedName name="実績１_本事業との相違点">#REF!</definedName>
    <definedName name="実績１０_テーマ名">#REF!</definedName>
    <definedName name="実績１０_事業化段階">#REF!</definedName>
    <definedName name="実績１０_事業主体">#REF!</definedName>
    <definedName name="実績１０_事業成果・実績">#REF!</definedName>
    <definedName name="実績１０_事業名称・事業概要">#REF!</definedName>
    <definedName name="実績１０_実施期間">#REF!</definedName>
    <definedName name="実績１０_補助金額・委託額">#REF!</definedName>
    <definedName name="実績１０_本事業との相違点">#REF!</definedName>
    <definedName name="実績２_テーマ名">#REF!</definedName>
    <definedName name="実績２_事業化段階">#REF!</definedName>
    <definedName name="実績２_事業主体">#REF!</definedName>
    <definedName name="実績２_事業成果・実績">#REF!</definedName>
    <definedName name="実績２_事業名称・事業概要">#REF!</definedName>
    <definedName name="実績２_実施期間">#REF!</definedName>
    <definedName name="実績２_補助金額・委託額">#REF!</definedName>
    <definedName name="実績２_本事業との相違点">#REF!</definedName>
    <definedName name="実績３_テーマ名">#REF!</definedName>
    <definedName name="実績３_事業化段階">#REF!</definedName>
    <definedName name="実績３_事業主体">#REF!</definedName>
    <definedName name="実績３_事業成果・実績">#REF!</definedName>
    <definedName name="実績３_事業名称・事業概要">#REF!</definedName>
    <definedName name="実績３_実施期間">#REF!</definedName>
    <definedName name="実績３_補助金額・委託額">#REF!</definedName>
    <definedName name="実績３_本事業との相違点">#REF!</definedName>
    <definedName name="実績４_テーマ名">#REF!</definedName>
    <definedName name="実績４_事業化段階">#REF!</definedName>
    <definedName name="実績４_事業主体">#REF!</definedName>
    <definedName name="実績４_事業成果・実績">#REF!</definedName>
    <definedName name="実績４_事業名称・事業概要">#REF!</definedName>
    <definedName name="実績４_実施期間">#REF!</definedName>
    <definedName name="実績４_補助金額・委託額">#REF!</definedName>
    <definedName name="実績４_本事業との相違点">#REF!</definedName>
    <definedName name="実績５_テーマ名">#REF!</definedName>
    <definedName name="実績５_事業化段階">#REF!</definedName>
    <definedName name="実績５_事業主体">#REF!</definedName>
    <definedName name="実績５_事業成果・実績">#REF!</definedName>
    <definedName name="実績５_事業名称・事業概要">#REF!</definedName>
    <definedName name="実績５_実施期間">#REF!</definedName>
    <definedName name="実績５_補助金額・委託額">#REF!</definedName>
    <definedName name="実績５_本事業との相違点">#REF!</definedName>
    <definedName name="実績６_テーマ名">#REF!</definedName>
    <definedName name="実績６_事業化段階">#REF!</definedName>
    <definedName name="実績６_事業主体">#REF!</definedName>
    <definedName name="実績６_事業成果・実績">#REF!</definedName>
    <definedName name="実績６_事業名称・事業概要">#REF!</definedName>
    <definedName name="実績６_実施期間">#REF!</definedName>
    <definedName name="実績６_補助金額・委託額">#REF!</definedName>
    <definedName name="実績６_本事業との相違点">#REF!</definedName>
    <definedName name="実績７_テーマ名">#REF!</definedName>
    <definedName name="実績７_事業化段階">#REF!</definedName>
    <definedName name="実績７_事業主体">#REF!</definedName>
    <definedName name="実績７_事業成果・実績">#REF!</definedName>
    <definedName name="実績７_事業名称・事業概要">#REF!</definedName>
    <definedName name="実績７_実施期間">#REF!</definedName>
    <definedName name="実績７_補助金額・委託額">#REF!</definedName>
    <definedName name="実績７_本事業との相違点">#REF!</definedName>
    <definedName name="実績８_テーマ名">#REF!</definedName>
    <definedName name="実績８_事業化段階">#REF!</definedName>
    <definedName name="実績８_事業主体">#REF!</definedName>
    <definedName name="実績８_事業成果・実績">#REF!</definedName>
    <definedName name="実績８_事業名称・事業概要">#REF!</definedName>
    <definedName name="実績８_実施期間">#REF!</definedName>
    <definedName name="実績８_補助金額・委託額">#REF!</definedName>
    <definedName name="実績８_本事業との相違点">#REF!</definedName>
    <definedName name="実績９_テーマ名">#REF!</definedName>
    <definedName name="実績９_事業化段階">#REF!</definedName>
    <definedName name="実績９_事業主体">#REF!</definedName>
    <definedName name="実績９_事業成果・実績">#REF!</definedName>
    <definedName name="実績９_事業名称・事業概要">#REF!</definedName>
    <definedName name="実績９_実施期間">#REF!</definedName>
    <definedName name="実績９_補助金額・委託額">#REF!</definedName>
    <definedName name="実績９_本事業との相違点">#REF!</definedName>
    <definedName name="主たる事業">#REF!</definedName>
    <definedName name="受付番号">#REF!</definedName>
    <definedName name="受付番号枝番">#REF!</definedName>
    <definedName name="従業員数">#REF!</definedName>
    <definedName name="商号又は名称">#REF!</definedName>
    <definedName name="商号又は名称_カナ">#REF!</definedName>
    <definedName name="専門家経費_A">'[1]６．経費明細表'!$E$11</definedName>
    <definedName name="専門家経費_B">'[1]６．経費明細表'!$H$11</definedName>
    <definedName name="専門家経費_C">'[1]６．経費明細表'!$K$11</definedName>
    <definedName name="創業・設立日">#REF!</definedName>
    <definedName name="卒業枠_グローバル展開">#REF!</definedName>
    <definedName name="卒業枠_事業再編">#REF!</definedName>
    <definedName name="卒業枠_新規設備投資">#REF!</definedName>
    <definedName name="卒業枠に向けた取組の類型_変更理由">#REF!</definedName>
    <definedName name="担当者メールアドレス">#REF!</definedName>
    <definedName name="担当者携帯番号">#REF!</definedName>
    <definedName name="担当者氏名">#REF!</definedName>
    <definedName name="担当者電話番号">#REF!</definedName>
    <definedName name="担当者役職">#REF!</definedName>
    <definedName name="知財費_A">'[1]６．経費明細表'!$E$15</definedName>
    <definedName name="知財費_B">'[1]６．経費明細表'!$H$15</definedName>
    <definedName name="知財費_C">'[1]６．経費明細表'!$K$15</definedName>
    <definedName name="認定経営革新等支援機関_契約期間">#REF!</definedName>
    <definedName name="認定経営革新等支援機関_支援者名">#REF!</definedName>
    <definedName name="認定経営革新等支援機関_支店名">#REF!</definedName>
    <definedName name="認定経営革新等支援機関_担当者名等">#REF!</definedName>
    <definedName name="認定経営革新等支援機関_報酬">#REF!</definedName>
    <definedName name="認定経営革新等支援機関_本店・支店">#REF!</definedName>
    <definedName name="認定経営革新等支援機関ID">#REF!</definedName>
    <definedName name="売上高減少要件_コロナ月１">[2]承継者の株主等一覧表!#REF!</definedName>
    <definedName name="売上高減少要件_コロナ月２">[2]承継者の株主等一覧表!#REF!</definedName>
    <definedName name="売上高減少要件_コロナ月３">[2]承継者の株主等一覧表!#REF!</definedName>
    <definedName name="売上高減少要件_コロナ年１">[2]承継者の株主等一覧表!#REF!</definedName>
    <definedName name="売上高減少要件_コロナ年２">[2]承継者の株主等一覧表!#REF!</definedName>
    <definedName name="売上高減少要件_コロナ年３">[2]承継者の株主等一覧表!#REF!</definedName>
    <definedName name="売上高減少要件_コロナ売上高１">[2]承継者の株主等一覧表!#REF!</definedName>
    <definedName name="売上高減少要件_コロナ売上高２">[2]承継者の株主等一覧表!#REF!</definedName>
    <definedName name="売上高減少要件_コロナ売上高３">[2]承継者の株主等一覧表!#REF!</definedName>
    <definedName name="売上高減少要件_直近月１">[2]承継者の株主等一覧表!#REF!</definedName>
    <definedName name="売上高減少要件_直近月２">[2]承継者の株主等一覧表!#REF!</definedName>
    <definedName name="売上高減少要件_直近月３">[2]承継者の株主等一覧表!#REF!</definedName>
    <definedName name="売上高減少要件_直近年１">[2]承継者の株主等一覧表!#REF!</definedName>
    <definedName name="売上高減少要件_直近年２">[2]承継者の株主等一覧表!#REF!</definedName>
    <definedName name="売上高減少要件_直近年３">[2]承継者の株主等一覧表!#REF!</definedName>
    <definedName name="売上高減少要件_直近売上高１">[2]承継者の株主等一覧表!#REF!</definedName>
    <definedName name="売上高減少要件_直近売上高２">[2]承継者の株主等一覧表!#REF!</definedName>
    <definedName name="売上高減少要件_直近売上高３">[2]承継者の株主等一覧表!#REF!</definedName>
    <definedName name="売上高減少要件_変更理由">[2]承継者の株主等一覧表!#REF!</definedName>
    <definedName name="補助事業の具体的な内容_変更理由">#REF!</definedName>
    <definedName name="補助事業の主たる事業実施場所_変更理由">#REF!</definedName>
    <definedName name="補助事業計画の概要_変更理由">#REF!</definedName>
    <definedName name="補助事業計画概要">#REF!</definedName>
    <definedName name="補助事業計画名">#REF!</definedName>
    <definedName name="補助率">'[1]６．経費明細表'!$K$7</definedName>
    <definedName name="法人区分">#REF!</definedName>
    <definedName name="法人代表者名">#REF!</definedName>
    <definedName name="法人代表者役職">#REF!</definedName>
    <definedName name="法人番号">#REF!</definedName>
    <definedName name="本社_FAX番号">#REF!</definedName>
    <definedName name="本社_所在地">#REF!</definedName>
    <definedName name="本社_電話番号">#REF!</definedName>
    <definedName name="本社_郵便番号">#REF!</definedName>
    <definedName name="枠">#REF!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 i="6" l="1"/>
  <c r="T34" i="6"/>
  <c r="S34" i="6"/>
  <c r="R34" i="6"/>
  <c r="Q34" i="6"/>
  <c r="T33" i="6"/>
  <c r="S33" i="6"/>
  <c r="R33" i="6"/>
  <c r="Q33" i="6"/>
  <c r="T38" i="6"/>
  <c r="S38" i="6"/>
  <c r="R38" i="6"/>
  <c r="Q38" i="6"/>
  <c r="T37" i="6"/>
  <c r="S37" i="6"/>
  <c r="R37" i="6"/>
  <c r="Q37" i="6"/>
  <c r="P38" i="6"/>
  <c r="P37" i="6"/>
  <c r="P34" i="6"/>
  <c r="P33" i="6"/>
  <c r="T40" i="6"/>
  <c r="T39" i="6"/>
  <c r="T36" i="6"/>
  <c r="T32" i="6"/>
  <c r="T31" i="6"/>
  <c r="T30" i="6"/>
  <c r="T29" i="6"/>
  <c r="T28" i="6"/>
  <c r="T18" i="6"/>
  <c r="T17" i="6"/>
  <c r="T14" i="6"/>
  <c r="T10" i="6"/>
  <c r="T9" i="6"/>
  <c r="T8" i="6"/>
  <c r="T7" i="6"/>
  <c r="T6" i="6"/>
  <c r="S40" i="6"/>
  <c r="S39" i="6"/>
  <c r="S36" i="6"/>
  <c r="S32" i="6"/>
  <c r="S31" i="6"/>
  <c r="S30" i="6"/>
  <c r="S29" i="6"/>
  <c r="S28" i="6"/>
  <c r="S18" i="6"/>
  <c r="S17" i="6"/>
  <c r="S14" i="6"/>
  <c r="S10" i="6"/>
  <c r="S9" i="6"/>
  <c r="S8" i="6"/>
  <c r="S7" i="6"/>
  <c r="S6" i="6"/>
  <c r="R40" i="6"/>
  <c r="R39" i="6"/>
  <c r="R36" i="6"/>
  <c r="R32" i="6"/>
  <c r="R31" i="6"/>
  <c r="R30" i="6"/>
  <c r="R29" i="6"/>
  <c r="R28" i="6"/>
  <c r="R18" i="6"/>
  <c r="R17" i="6"/>
  <c r="R14" i="6"/>
  <c r="R10" i="6"/>
  <c r="R9" i="6"/>
  <c r="R8" i="6"/>
  <c r="R7" i="6"/>
  <c r="R6" i="6"/>
  <c r="Q40" i="6"/>
  <c r="Q39" i="6"/>
  <c r="Q36" i="6"/>
  <c r="Q32" i="6"/>
  <c r="Q31" i="6"/>
  <c r="Q30" i="6"/>
  <c r="Q29" i="6"/>
  <c r="Q28" i="6"/>
  <c r="Q18" i="6"/>
  <c r="Q17" i="6"/>
  <c r="Q14" i="6"/>
  <c r="Q10" i="6"/>
  <c r="Q9" i="6"/>
  <c r="Q8" i="6"/>
  <c r="Q7" i="6"/>
  <c r="Q6" i="6"/>
  <c r="T16" i="6"/>
  <c r="S16" i="6"/>
  <c r="R16" i="6"/>
  <c r="Q16" i="6"/>
  <c r="T15" i="6"/>
  <c r="S15" i="6"/>
  <c r="R15" i="6"/>
  <c r="Q15" i="6"/>
  <c r="T12" i="6"/>
  <c r="S12" i="6"/>
  <c r="R12" i="6"/>
  <c r="Q12" i="6"/>
  <c r="T11" i="6"/>
  <c r="S11" i="6"/>
  <c r="R11" i="6"/>
  <c r="Q11" i="6"/>
  <c r="P43" i="6"/>
  <c r="P42" i="6"/>
  <c r="P40" i="6"/>
  <c r="P39" i="6"/>
  <c r="P36" i="6"/>
  <c r="P32" i="6"/>
  <c r="P31" i="6"/>
  <c r="P30" i="6"/>
  <c r="P29" i="6"/>
  <c r="P28" i="6"/>
  <c r="P18" i="6"/>
  <c r="P17" i="6"/>
  <c r="P14" i="6"/>
  <c r="P10" i="6"/>
  <c r="P9" i="6"/>
  <c r="P8" i="6"/>
  <c r="P7" i="6"/>
  <c r="P6" i="6"/>
  <c r="P46" i="6"/>
  <c r="P21" i="6"/>
  <c r="P20" i="6"/>
  <c r="P25" i="6"/>
  <c r="P24" i="6"/>
  <c r="P16" i="6"/>
  <c r="P15" i="6"/>
  <c r="P12" i="6"/>
  <c r="P11" i="6"/>
  <c r="P3" i="6"/>
  <c r="P2" i="6"/>
  <c r="O40" i="6"/>
  <c r="N40" i="6"/>
  <c r="M40" i="6"/>
  <c r="L40" i="6"/>
  <c r="O39" i="6"/>
  <c r="N39" i="6"/>
  <c r="M39" i="6"/>
  <c r="L39" i="6"/>
  <c r="O37" i="6"/>
  <c r="N37" i="6"/>
  <c r="M37" i="6"/>
  <c r="L37" i="6"/>
  <c r="O31" i="6"/>
  <c r="N31" i="6"/>
  <c r="M31" i="6"/>
  <c r="L31" i="6"/>
  <c r="O30" i="6"/>
  <c r="N30" i="6"/>
  <c r="M30" i="6"/>
  <c r="L30" i="6"/>
  <c r="O28" i="6"/>
  <c r="N28" i="6"/>
  <c r="M28" i="6"/>
  <c r="L28" i="6"/>
  <c r="O18" i="6"/>
  <c r="N18" i="6"/>
  <c r="M18" i="6"/>
  <c r="L18" i="6"/>
  <c r="O17" i="6"/>
  <c r="N17" i="6"/>
  <c r="M17" i="6"/>
  <c r="L17" i="6"/>
  <c r="O15" i="6"/>
  <c r="N15" i="6"/>
  <c r="M15" i="6"/>
  <c r="L15" i="6"/>
  <c r="O9" i="6"/>
  <c r="N9" i="6"/>
  <c r="M9" i="6"/>
  <c r="L9" i="6"/>
  <c r="O8" i="6"/>
  <c r="N8" i="6"/>
  <c r="M8" i="6"/>
  <c r="L8" i="6"/>
  <c r="O6" i="6"/>
  <c r="N6" i="6"/>
  <c r="M6" i="6"/>
  <c r="L6" i="6"/>
  <c r="K42" i="6"/>
  <c r="K43" i="6"/>
  <c r="K40" i="6"/>
  <c r="K39" i="6"/>
  <c r="K37" i="6"/>
  <c r="K31" i="6"/>
  <c r="K30" i="6"/>
  <c r="K28" i="6"/>
  <c r="K21" i="6"/>
  <c r="K20" i="6"/>
  <c r="K18" i="6"/>
  <c r="K17" i="6"/>
  <c r="K15" i="6"/>
  <c r="H19" i="3"/>
  <c r="K9" i="6"/>
  <c r="K8" i="6"/>
  <c r="H12" i="3"/>
  <c r="K6" i="6"/>
  <c r="C44" i="6" l="1"/>
  <c r="V44" i="6" s="1"/>
  <c r="C22" i="6"/>
  <c r="V22" i="6" s="1"/>
  <c r="I3" i="6" s="1"/>
  <c r="H292" i="10"/>
  <c r="H286" i="10"/>
  <c r="H277" i="10"/>
  <c r="H266" i="10"/>
  <c r="H255" i="10"/>
  <c r="H248" i="10"/>
  <c r="H242" i="10"/>
  <c r="H234" i="10"/>
  <c r="H228" i="10"/>
  <c r="H219" i="10"/>
  <c r="H196" i="10"/>
  <c r="H177" i="10"/>
  <c r="H156" i="10"/>
  <c r="H146" i="10"/>
  <c r="H139" i="10"/>
  <c r="F3" i="10" s="1"/>
  <c r="H127" i="10"/>
  <c r="H121" i="10"/>
  <c r="H115" i="10"/>
  <c r="H104" i="10"/>
  <c r="H89" i="10"/>
  <c r="H79" i="10"/>
  <c r="H70" i="10"/>
  <c r="H44" i="10"/>
  <c r="H31" i="10"/>
  <c r="H24" i="10"/>
  <c r="J9" i="3"/>
  <c r="K13" i="3"/>
  <c r="H26" i="3"/>
  <c r="H33" i="3"/>
  <c r="H29" i="3"/>
  <c r="H28" i="3"/>
  <c r="H27" i="3"/>
  <c r="H23" i="3"/>
  <c r="H16" i="3"/>
  <c r="H21" i="3"/>
  <c r="H17" i="3"/>
  <c r="H14" i="3"/>
  <c r="H13" i="3"/>
  <c r="H9" i="3"/>
  <c r="I28" i="3"/>
  <c r="I27" i="3"/>
  <c r="I23" i="3"/>
  <c r="I22" i="3"/>
  <c r="I21" i="3"/>
  <c r="I20" i="3"/>
  <c r="I19" i="3"/>
  <c r="I18" i="3"/>
  <c r="I11" i="3"/>
  <c r="I10" i="3"/>
  <c r="I6" i="3"/>
  <c r="I5" i="3"/>
  <c r="I4" i="3"/>
  <c r="I26" i="3"/>
  <c r="I25" i="3"/>
  <c r="I24" i="3"/>
  <c r="I16" i="3"/>
  <c r="I15" i="3"/>
  <c r="I14" i="3"/>
  <c r="I13" i="3"/>
  <c r="I12" i="3"/>
  <c r="I9" i="3"/>
  <c r="I8" i="3"/>
  <c r="I7" i="3"/>
  <c r="I3" i="3"/>
  <c r="I2" i="3"/>
  <c r="H25" i="3" a="1"/>
  <c r="H31" i="3" a="1"/>
  <c r="H7" i="3" a="1"/>
  <c r="H32" i="3" a="1"/>
  <c r="H8" i="3" a="1"/>
  <c r="H6" i="3" a="1"/>
  <c r="H22" i="3" a="1"/>
  <c r="H3" i="3" a="1"/>
  <c r="H4" i="3" a="1"/>
  <c r="H24" i="3" a="1"/>
  <c r="H32" i="3" l="1"/>
  <c r="H31" i="3"/>
  <c r="H25" i="3"/>
  <c r="H24" i="3"/>
  <c r="H22" i="3"/>
  <c r="H7" i="3"/>
  <c r="H6" i="3"/>
  <c r="H4" i="3"/>
  <c r="H8" i="3"/>
  <c r="H3" i="3"/>
  <c r="F3" i="3" l="1"/>
  <c r="B14" i="10" l="1"/>
  <c r="B26" i="10" s="1"/>
  <c r="B33" i="10" s="1"/>
  <c r="B46" i="10" s="1"/>
  <c r="B65" i="10" s="1"/>
  <c r="B72" i="10" s="1"/>
  <c r="B81" i="10" s="1"/>
  <c r="B91" i="10" s="1"/>
  <c r="B106" i="10" s="1"/>
  <c r="B117" i="10" s="1"/>
  <c r="B123" i="10" s="1"/>
  <c r="B129" i="10" s="1"/>
  <c r="B141" i="10" s="1"/>
  <c r="B148" i="10" s="1"/>
  <c r="B158" i="10" s="1"/>
  <c r="B179" i="10" s="1"/>
  <c r="B198" i="10" s="1"/>
  <c r="B221" i="10" s="1"/>
  <c r="B230" i="10" s="1"/>
  <c r="B236" i="10" s="1"/>
  <c r="B244" i="10" s="1"/>
  <c r="B250" i="10" s="1"/>
  <c r="B257" i="10" s="1"/>
  <c r="B268" i="10" s="1"/>
  <c r="B279" i="10" s="1"/>
  <c r="B288" i="10"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<sst xmlns="http://schemas.openxmlformats.org/spreadsheetml/2006/main" count="1154" uniqueCount="544">
  <si>
    <t>1. 本ファイルの目的</t>
    <rPh sb="3" eb="4">
      <t>ホン</t>
    </rPh>
    <rPh sb="8" eb="10">
      <t>モクテキ</t>
    </rPh>
    <phoneticPr fontId="2"/>
  </si>
  <si>
    <t>本ファイルは、「新事業進出補助金」の承継承認申請時に提出いただく「様式第3-3の別紙_承継者情報」のフォーマットです。</t>
    <rPh sb="0" eb="1">
      <t>ホン</t>
    </rPh>
    <rPh sb="8" eb="11">
      <t>シンジギョウ</t>
    </rPh>
    <rPh sb="11" eb="13">
      <t>シンシュツ</t>
    </rPh>
    <rPh sb="13" eb="16">
      <t>ホジョキン</t>
    </rPh>
    <rPh sb="18" eb="20">
      <t>ショウケイ</t>
    </rPh>
    <rPh sb="20" eb="22">
      <t>ショウニン</t>
    </rPh>
    <rPh sb="22" eb="24">
      <t>シンセイ</t>
    </rPh>
    <rPh sb="24" eb="25">
      <t>ジ</t>
    </rPh>
    <rPh sb="26" eb="28">
      <t>テイシュツ</t>
    </rPh>
    <rPh sb="33" eb="35">
      <t>ヨウシキ</t>
    </rPh>
    <rPh sb="35" eb="36">
      <t>ダイ</t>
    </rPh>
    <rPh sb="40" eb="42">
      <t>ベッシ</t>
    </rPh>
    <rPh sb="43" eb="45">
      <t>ショウケイ</t>
    </rPh>
    <rPh sb="45" eb="46">
      <t>シャ</t>
    </rPh>
    <rPh sb="46" eb="48">
      <t>ジョウホウ</t>
    </rPh>
    <phoneticPr fontId="2"/>
  </si>
  <si>
    <t>承継者にて「3. 本ファイルの利用方法」に従い作成の上、承継元が承継承認申請をする際に電子申請システムに添付してください。</t>
    <rPh sb="0" eb="3">
      <t>ショウケイシャ</t>
    </rPh>
    <rPh sb="9" eb="10">
      <t>ホン</t>
    </rPh>
    <rPh sb="15" eb="17">
      <t>リヨウ</t>
    </rPh>
    <rPh sb="17" eb="19">
      <t>ホウホウ</t>
    </rPh>
    <rPh sb="21" eb="22">
      <t>シタガ</t>
    </rPh>
    <rPh sb="23" eb="25">
      <t>サクセイ</t>
    </rPh>
    <rPh sb="26" eb="27">
      <t>ウエ</t>
    </rPh>
    <rPh sb="28" eb="30">
      <t>ショウケイ</t>
    </rPh>
    <rPh sb="30" eb="31">
      <t>モト</t>
    </rPh>
    <rPh sb="32" eb="34">
      <t>ショウケイ</t>
    </rPh>
    <rPh sb="34" eb="36">
      <t>ショウニン</t>
    </rPh>
    <rPh sb="36" eb="38">
      <t>シンセイ</t>
    </rPh>
    <rPh sb="41" eb="42">
      <t>サイ</t>
    </rPh>
    <rPh sb="43" eb="45">
      <t>デンシ</t>
    </rPh>
    <rPh sb="45" eb="47">
      <t>シンセイ</t>
    </rPh>
    <rPh sb="52" eb="54">
      <t>テンプ</t>
    </rPh>
    <phoneticPr fontId="2"/>
  </si>
  <si>
    <t>2. 各シートの概要</t>
    <rPh sb="3" eb="4">
      <t>カク</t>
    </rPh>
    <rPh sb="8" eb="10">
      <t>ガイヨウ</t>
    </rPh>
    <phoneticPr fontId="2"/>
  </si>
  <si>
    <t>シート名</t>
    <rPh sb="3" eb="4">
      <t>メイ</t>
    </rPh>
    <phoneticPr fontId="26"/>
  </si>
  <si>
    <t>主な内容・役割</t>
    <rPh sb="0" eb="1">
      <t>オモ</t>
    </rPh>
    <rPh sb="2" eb="4">
      <t>ナイヨウ</t>
    </rPh>
    <rPh sb="5" eb="7">
      <t>ヤクワリ</t>
    </rPh>
    <phoneticPr fontId="26"/>
  </si>
  <si>
    <t>はじめに</t>
    <phoneticPr fontId="26"/>
  </si>
  <si>
    <t>(※本シート) 本ファイルの目的、各シートの入力方法等について説明しています。</t>
    <rPh sb="2" eb="3">
      <t>ホン</t>
    </rPh>
    <rPh sb="8" eb="9">
      <t>ホン</t>
    </rPh>
    <rPh sb="14" eb="16">
      <t>モクテキ</t>
    </rPh>
    <rPh sb="17" eb="18">
      <t>カク</t>
    </rPh>
    <rPh sb="22" eb="24">
      <t>ニュウリョク</t>
    </rPh>
    <rPh sb="24" eb="26">
      <t>ホウホウ</t>
    </rPh>
    <rPh sb="26" eb="27">
      <t>トウ</t>
    </rPh>
    <rPh sb="31" eb="33">
      <t>セツメイ</t>
    </rPh>
    <phoneticPr fontId="26"/>
  </si>
  <si>
    <t>1. 承継者の概要</t>
    <rPh sb="3" eb="6">
      <t>ショウケイシャ</t>
    </rPh>
    <rPh sb="7" eb="9">
      <t>ガイヨウ</t>
    </rPh>
    <phoneticPr fontId="26"/>
  </si>
  <si>
    <t>承継者に関する事業者情報、担当者情報等を入力します。</t>
    <rPh sb="0" eb="3">
      <t>ショウケイシャ</t>
    </rPh>
    <rPh sb="4" eb="5">
      <t>カン</t>
    </rPh>
    <rPh sb="7" eb="10">
      <t>ジギョウシャ</t>
    </rPh>
    <rPh sb="10" eb="12">
      <t>ジョウホウ</t>
    </rPh>
    <rPh sb="13" eb="16">
      <t>タントウシャ</t>
    </rPh>
    <rPh sb="16" eb="18">
      <t>ジョウホウ</t>
    </rPh>
    <rPh sb="18" eb="19">
      <t>トウ</t>
    </rPh>
    <rPh sb="20" eb="22">
      <t>ニュウリョク</t>
    </rPh>
    <phoneticPr fontId="2"/>
  </si>
  <si>
    <t>2. 誓約事項</t>
    <rPh sb="3" eb="5">
      <t>セイヤク</t>
    </rPh>
    <rPh sb="5" eb="7">
      <t>ジコウ</t>
    </rPh>
    <phoneticPr fontId="26"/>
  </si>
  <si>
    <t>記載された誓約事項を確認し、各項目にチェックを入れます。承継元が応募申請時および交付申請時に誓約した内容について、承継者としても同様に誓約いただく必要があります。</t>
    <rPh sb="28" eb="30">
      <t>ショウケイ</t>
    </rPh>
    <rPh sb="30" eb="31">
      <t>モト</t>
    </rPh>
    <rPh sb="32" eb="34">
      <t>オウボ</t>
    </rPh>
    <rPh sb="34" eb="36">
      <t>シンセイ</t>
    </rPh>
    <rPh sb="36" eb="37">
      <t>ジ</t>
    </rPh>
    <rPh sb="40" eb="42">
      <t>コウフ</t>
    </rPh>
    <rPh sb="42" eb="44">
      <t>シンセイ</t>
    </rPh>
    <rPh sb="44" eb="45">
      <t>ジ</t>
    </rPh>
    <rPh sb="46" eb="48">
      <t>セイヤク</t>
    </rPh>
    <rPh sb="50" eb="52">
      <t>ナイヨウ</t>
    </rPh>
    <rPh sb="57" eb="60">
      <t>ショウケイシャ</t>
    </rPh>
    <rPh sb="64" eb="66">
      <t>ドウヨウ</t>
    </rPh>
    <rPh sb="67" eb="69">
      <t>セイヤク</t>
    </rPh>
    <rPh sb="73" eb="75">
      <t>ヒツヨウ</t>
    </rPh>
    <phoneticPr fontId="2"/>
  </si>
  <si>
    <t>3. 株主等一覧</t>
    <rPh sb="3" eb="5">
      <t>カブヌシ</t>
    </rPh>
    <rPh sb="5" eb="6">
      <t>トウ</t>
    </rPh>
    <rPh sb="6" eb="8">
      <t>イチラン</t>
    </rPh>
    <phoneticPr fontId="26"/>
  </si>
  <si>
    <r>
      <rPr>
        <b/>
        <sz val="11"/>
        <color theme="4"/>
        <rFont val="Meiryo UI"/>
        <family val="3"/>
        <charset val="128"/>
      </rPr>
      <t>承継者が法人の場合</t>
    </r>
    <r>
      <rPr>
        <sz val="11"/>
        <color theme="1"/>
        <rFont val="Meiryo UI"/>
        <family val="3"/>
        <charset val="128"/>
      </rPr>
      <t>は、株主情報を入力します。</t>
    </r>
    <rPh sb="0" eb="3">
      <t>ショウケイシャ</t>
    </rPh>
    <rPh sb="4" eb="6">
      <t>ホウジン</t>
    </rPh>
    <rPh sb="7" eb="9">
      <t>バアイ</t>
    </rPh>
    <rPh sb="11" eb="13">
      <t>カブヌシ</t>
    </rPh>
    <rPh sb="13" eb="15">
      <t>ジョウホウ</t>
    </rPh>
    <rPh sb="16" eb="18">
      <t>ニュウリョク</t>
    </rPh>
    <phoneticPr fontId="2"/>
  </si>
  <si>
    <t>3. 本ファイルの利用方法</t>
    <rPh sb="3" eb="4">
      <t>ホン</t>
    </rPh>
    <rPh sb="9" eb="11">
      <t>リヨウ</t>
    </rPh>
    <rPh sb="11" eb="13">
      <t>ホウホウ</t>
    </rPh>
    <phoneticPr fontId="2"/>
  </si>
  <si>
    <t>凡例</t>
    <rPh sb="0" eb="2">
      <t>ハンレイ</t>
    </rPh>
    <phoneticPr fontId="2"/>
  </si>
  <si>
    <r>
      <rPr>
        <sz val="11"/>
        <rFont val="Meiryo UI"/>
        <family val="3"/>
        <charset val="128"/>
        <scheme val="minor"/>
      </rPr>
      <t>：</t>
    </r>
    <r>
      <rPr>
        <b/>
        <sz val="11"/>
        <color theme="4"/>
        <rFont val="Meiryo UI"/>
        <family val="3"/>
        <charset val="128"/>
        <scheme val="minor"/>
      </rPr>
      <t>要入力</t>
    </r>
    <r>
      <rPr>
        <sz val="11"/>
        <color theme="4"/>
        <rFont val="Meiryo UI"/>
        <family val="3"/>
        <charset val="128"/>
        <scheme val="minor"/>
      </rPr>
      <t>(黒太枠で囲われている白塗りセルに値を入力してください)</t>
    </r>
    <rPh sb="1" eb="2">
      <t>ヨウ</t>
    </rPh>
    <rPh sb="2" eb="4">
      <t>ニュウリョク</t>
    </rPh>
    <rPh sb="5" eb="6">
      <t>クロ</t>
    </rPh>
    <rPh sb="6" eb="8">
      <t>フトワク</t>
    </rPh>
    <rPh sb="9" eb="10">
      <t>カコ</t>
    </rPh>
    <rPh sb="15" eb="17">
      <t>シロヌ</t>
    </rPh>
    <rPh sb="21" eb="22">
      <t>アタイ</t>
    </rPh>
    <rPh sb="23" eb="25">
      <t>ニュウリョク</t>
    </rPh>
    <phoneticPr fontId="2"/>
  </si>
  <si>
    <t>：入力不要(入力内容に応じ、不要な項目はグレーアウトされます)</t>
    <rPh sb="1" eb="3">
      <t>ニュウリョク</t>
    </rPh>
    <rPh sb="3" eb="5">
      <t>フヨウ</t>
    </rPh>
    <rPh sb="6" eb="8">
      <t>ニュウリョク</t>
    </rPh>
    <rPh sb="8" eb="10">
      <t>ナイヨウ</t>
    </rPh>
    <rPh sb="11" eb="12">
      <t>オウ</t>
    </rPh>
    <rPh sb="14" eb="16">
      <t>フヨウ</t>
    </rPh>
    <rPh sb="17" eb="19">
      <t>コウモク</t>
    </rPh>
    <phoneticPr fontId="2"/>
  </si>
  <si>
    <t>XXXX</t>
    <phoneticPr fontId="2"/>
  </si>
  <si>
    <t>：入力不可(関数で自動入力されます)</t>
    <rPh sb="1" eb="3">
      <t>ニュウリョク</t>
    </rPh>
    <rPh sb="3" eb="5">
      <t>フカ</t>
    </rPh>
    <rPh sb="6" eb="8">
      <t>カンスウ</t>
    </rPh>
    <rPh sb="9" eb="11">
      <t>ジドウ</t>
    </rPh>
    <rPh sb="11" eb="13">
      <t>ニュウリョク</t>
    </rPh>
    <phoneticPr fontId="2"/>
  </si>
  <si>
    <t>① 「1. 承継者の概要」シートの入力</t>
    <rPh sb="6" eb="9">
      <t>ショウケイシャ</t>
    </rPh>
    <rPh sb="10" eb="12">
      <t>ガイヨウ</t>
    </rPh>
    <rPh sb="17" eb="19">
      <t>ニュウリョク</t>
    </rPh>
    <phoneticPr fontId="2"/>
  </si>
  <si>
    <t>❶</t>
    <phoneticPr fontId="2"/>
  </si>
  <si>
    <t>承継者の事業者情報を入力してください。</t>
    <rPh sb="0" eb="3">
      <t>ショウケイシャ</t>
    </rPh>
    <rPh sb="4" eb="7">
      <t>ジギョウシャ</t>
    </rPh>
    <rPh sb="7" eb="9">
      <t>ジョウホウ</t>
    </rPh>
    <rPh sb="10" eb="12">
      <t>ニュウリョク</t>
    </rPh>
    <phoneticPr fontId="2"/>
  </si>
  <si>
    <t>※</t>
    <phoneticPr fontId="2"/>
  </si>
  <si>
    <t>GビズIDの登録内容を入力してください。</t>
    <rPh sb="6" eb="8">
      <t>トウロク</t>
    </rPh>
    <rPh sb="8" eb="10">
      <t>ナイヨウ</t>
    </rPh>
    <rPh sb="11" eb="13">
      <t>ニュウリョク</t>
    </rPh>
    <phoneticPr fontId="2"/>
  </si>
  <si>
    <t>項目</t>
    <rPh sb="0" eb="2">
      <t>コウモク</t>
    </rPh>
    <phoneticPr fontId="26"/>
  </si>
  <si>
    <t>説明</t>
    <rPh sb="0" eb="2">
      <t>セツメイ</t>
    </rPh>
    <phoneticPr fontId="26"/>
  </si>
  <si>
    <t>事業形態（法人／個人事業主）</t>
    <phoneticPr fontId="26"/>
  </si>
  <si>
    <t>プルダウンから選択してください。</t>
    <rPh sb="7" eb="9">
      <t>センタク</t>
    </rPh>
    <phoneticPr fontId="2"/>
  </si>
  <si>
    <t>法人番号／個人事業主管理番号</t>
    <phoneticPr fontId="26"/>
  </si>
  <si>
    <t>半角英数字、13文字以内で入力してください。</t>
    <rPh sb="0" eb="2">
      <t>ハンカク</t>
    </rPh>
    <rPh sb="2" eb="5">
      <t>エイスウジ</t>
    </rPh>
    <rPh sb="8" eb="10">
      <t>モジ</t>
    </rPh>
    <rPh sb="10" eb="12">
      <t>イナイ</t>
    </rPh>
    <rPh sb="13" eb="15">
      <t>ニュウリョク</t>
    </rPh>
    <phoneticPr fontId="2"/>
  </si>
  <si>
    <t>法人名／屋号</t>
    <phoneticPr fontId="26"/>
  </si>
  <si>
    <t>(※法人の場合) 全角、150文字以内で入力してください。</t>
    <rPh sb="2" eb="4">
      <t>ホウジン</t>
    </rPh>
    <rPh sb="5" eb="7">
      <t>バアイ</t>
    </rPh>
    <rPh sb="9" eb="11">
      <t>ゼンカク</t>
    </rPh>
    <rPh sb="15" eb="17">
      <t>モジ</t>
    </rPh>
    <rPh sb="17" eb="19">
      <t>イナイ</t>
    </rPh>
    <rPh sb="20" eb="22">
      <t>ニュウリョク</t>
    </rPh>
    <phoneticPr fontId="2"/>
  </si>
  <si>
    <t>都道府県</t>
    <phoneticPr fontId="26"/>
  </si>
  <si>
    <t>(※法人の場合) プルダウンから選択してください。</t>
    <rPh sb="16" eb="18">
      <t>センタク</t>
    </rPh>
    <phoneticPr fontId="2"/>
  </si>
  <si>
    <t>市区町村＋番地</t>
    <phoneticPr fontId="26"/>
  </si>
  <si>
    <t>(※法人の場合) 全角、364文字以内で入力してください。</t>
    <rPh sb="9" eb="11">
      <t>ゼンカク</t>
    </rPh>
    <rPh sb="15" eb="17">
      <t>モジ</t>
    </rPh>
    <rPh sb="17" eb="19">
      <t>イナイ</t>
    </rPh>
    <rPh sb="20" eb="22">
      <t>ニュウリョク</t>
    </rPh>
    <phoneticPr fontId="2"/>
  </si>
  <si>
    <t>代表者名／個人事業主名</t>
    <phoneticPr fontId="26"/>
  </si>
  <si>
    <t>全角、128文字以内で入力してください。</t>
    <rPh sb="0" eb="2">
      <t>ゼンカク</t>
    </rPh>
    <rPh sb="6" eb="8">
      <t>モジ</t>
    </rPh>
    <rPh sb="8" eb="10">
      <t>イナイ</t>
    </rPh>
    <rPh sb="11" eb="13">
      <t>ニュウリョク</t>
    </rPh>
    <phoneticPr fontId="2"/>
  </si>
  <si>
    <t>代表者名フリガナ／
個人事業主名フリガナ</t>
    <phoneticPr fontId="26"/>
  </si>
  <si>
    <t>全角カタカナ、128文字以内で入力してください。</t>
    <rPh sb="0" eb="2">
      <t>ゼンカク</t>
    </rPh>
    <rPh sb="10" eb="12">
      <t>モジ</t>
    </rPh>
    <rPh sb="12" eb="14">
      <t>イナイ</t>
    </rPh>
    <rPh sb="15" eb="17">
      <t>ニュウリョク</t>
    </rPh>
    <phoneticPr fontId="2"/>
  </si>
  <si>
    <t>代表者生年月日</t>
    <phoneticPr fontId="26"/>
  </si>
  <si>
    <t>半角数字、"yyyy/m/d"の形式(例：1990/1/1)で入力してください。</t>
    <rPh sb="0" eb="2">
      <t>ハンカク</t>
    </rPh>
    <rPh sb="2" eb="4">
      <t>スウジ</t>
    </rPh>
    <rPh sb="16" eb="18">
      <t>ケイシキ</t>
    </rPh>
    <rPh sb="19" eb="20">
      <t>レイ</t>
    </rPh>
    <rPh sb="31" eb="33">
      <t>ニュウリョク</t>
    </rPh>
    <phoneticPr fontId="2"/>
  </si>
  <si>
    <t>❷</t>
    <phoneticPr fontId="2"/>
  </si>
  <si>
    <t>承継者の基本情報を入力してください。</t>
    <rPh sb="0" eb="3">
      <t>ショウケイシャ</t>
    </rPh>
    <rPh sb="4" eb="6">
      <t>キホン</t>
    </rPh>
    <rPh sb="6" eb="8">
      <t>ジョウホウ</t>
    </rPh>
    <rPh sb="9" eb="11">
      <t>ニュウリョク</t>
    </rPh>
    <phoneticPr fontId="2"/>
  </si>
  <si>
    <t>事業形態</t>
    <phoneticPr fontId="2"/>
  </si>
  <si>
    <t>資本金の額や出資総額に
定めがない法人</t>
    <rPh sb="17" eb="19">
      <t>ホウジン</t>
    </rPh>
    <phoneticPr fontId="3"/>
  </si>
  <si>
    <t>資本金／出資金（円）</t>
    <phoneticPr fontId="2"/>
  </si>
  <si>
    <t>(※資本金の額や出資総額に定めがない法人に該当しない場合)
半角数字、12桁以内で入力してください。</t>
    <rPh sb="2" eb="5">
      <t>シホンキン</t>
    </rPh>
    <rPh sb="6" eb="7">
      <t>ガク</t>
    </rPh>
    <rPh sb="8" eb="10">
      <t>シュッシ</t>
    </rPh>
    <rPh sb="10" eb="12">
      <t>ソウガク</t>
    </rPh>
    <rPh sb="13" eb="14">
      <t>サダ</t>
    </rPh>
    <rPh sb="18" eb="20">
      <t>ホウジン</t>
    </rPh>
    <rPh sb="21" eb="23">
      <t>ガイトウ</t>
    </rPh>
    <rPh sb="26" eb="28">
      <t>バアイ</t>
    </rPh>
    <rPh sb="30" eb="32">
      <t>ハンカク</t>
    </rPh>
    <rPh sb="32" eb="34">
      <t>スウジ</t>
    </rPh>
    <rPh sb="37" eb="38">
      <t>ケタ</t>
    </rPh>
    <rPh sb="38" eb="40">
      <t>イナイ</t>
    </rPh>
    <rPh sb="41" eb="43">
      <t>ニュウリョク</t>
    </rPh>
    <phoneticPr fontId="2"/>
  </si>
  <si>
    <t xml:space="preserve">
</t>
    <phoneticPr fontId="2"/>
  </si>
  <si>
    <t>従業員数</t>
  </si>
  <si>
    <t>半角数字、6桁以内で入力してください。</t>
    <rPh sb="0" eb="2">
      <t>ハンカク</t>
    </rPh>
    <rPh sb="2" eb="4">
      <t>スウジ</t>
    </rPh>
    <rPh sb="6" eb="7">
      <t>ケタ</t>
    </rPh>
    <rPh sb="7" eb="9">
      <t>イナイ</t>
    </rPh>
    <rPh sb="10" eb="12">
      <t>ニュウリョク</t>
    </rPh>
    <phoneticPr fontId="2"/>
  </si>
  <si>
    <t>創業／設立日</t>
  </si>
  <si>
    <t>日本標準産業分類中分類</t>
  </si>
  <si>
    <t>代表電話番号</t>
    <rPh sb="0" eb="2">
      <t>ダイヒョウ</t>
    </rPh>
    <phoneticPr fontId="3"/>
  </si>
  <si>
    <t>"-"を省略し、半角数字11桁以内で入力してください。</t>
    <rPh sb="4" eb="6">
      <t>ショウリャク</t>
    </rPh>
    <rPh sb="8" eb="10">
      <t>ハンカク</t>
    </rPh>
    <rPh sb="10" eb="12">
      <t>スウジ</t>
    </rPh>
    <rPh sb="14" eb="15">
      <t>ケタ</t>
    </rPh>
    <rPh sb="15" eb="17">
      <t>イナイ</t>
    </rPh>
    <rPh sb="18" eb="20">
      <t>ニュウリョク</t>
    </rPh>
    <phoneticPr fontId="2"/>
  </si>
  <si>
    <t>WebページURL</t>
  </si>
  <si>
    <t>URL形式(例：https://xxx.xxx)、10,000文字以内で入力してください。</t>
    <rPh sb="3" eb="5">
      <t>ケイシキ</t>
    </rPh>
    <rPh sb="6" eb="7">
      <t>レイ</t>
    </rPh>
    <rPh sb="31" eb="33">
      <t>モジ</t>
    </rPh>
    <rPh sb="33" eb="35">
      <t>イナイ</t>
    </rPh>
    <rPh sb="36" eb="38">
      <t>ニュウリョク</t>
    </rPh>
    <phoneticPr fontId="2"/>
  </si>
  <si>
    <t>補助事業の主たる事業実施場所</t>
  </si>
  <si>
    <t>所在地（郵便番号）</t>
  </si>
  <si>
    <t>(※補助事業の主たる事業実施場所が本社所在地と異なる場合)
"-"を省略し、半角数字7桁で入力してください。</t>
    <rPh sb="2" eb="4">
      <t>ホジョ</t>
    </rPh>
    <rPh sb="4" eb="6">
      <t>ジギョウ</t>
    </rPh>
    <rPh sb="7" eb="8">
      <t>シュ</t>
    </rPh>
    <rPh sb="10" eb="12">
      <t>ジギョウ</t>
    </rPh>
    <rPh sb="12" eb="14">
      <t>ジッシ</t>
    </rPh>
    <rPh sb="14" eb="16">
      <t>バショ</t>
    </rPh>
    <rPh sb="17" eb="19">
      <t>ホンシャ</t>
    </rPh>
    <rPh sb="19" eb="22">
      <t>ショザイチ</t>
    </rPh>
    <rPh sb="23" eb="24">
      <t>コト</t>
    </rPh>
    <rPh sb="26" eb="28">
      <t>バアイ</t>
    </rPh>
    <rPh sb="34" eb="36">
      <t>ショウリャク</t>
    </rPh>
    <rPh sb="38" eb="40">
      <t>ハンカク</t>
    </rPh>
    <rPh sb="40" eb="42">
      <t>スウジ</t>
    </rPh>
    <rPh sb="43" eb="44">
      <t>ケタ</t>
    </rPh>
    <rPh sb="45" eb="47">
      <t>ニュウリョク</t>
    </rPh>
    <phoneticPr fontId="2"/>
  </si>
  <si>
    <t>所在地（都道府県）</t>
  </si>
  <si>
    <t>(※補助事業の主たる事業実施場所が本社所在地と異なる場合)
プルダウンから選択してください。</t>
    <rPh sb="37" eb="39">
      <t>センタク</t>
    </rPh>
    <phoneticPr fontId="2"/>
  </si>
  <si>
    <t>所在地（市区町村以下）</t>
  </si>
  <si>
    <t>(※補助事業の主たる事業実施場所が本社所在地と異なる場合)
全角、364文字以内で入力してください。</t>
    <rPh sb="30" eb="32">
      <t>ゼンカク</t>
    </rPh>
    <rPh sb="36" eb="38">
      <t>モジ</t>
    </rPh>
    <rPh sb="38" eb="40">
      <t>イナイ</t>
    </rPh>
    <rPh sb="41" eb="43">
      <t>ニュウリョク</t>
    </rPh>
    <phoneticPr fontId="2"/>
  </si>
  <si>
    <t>事業所名</t>
  </si>
  <si>
    <t>(※補助事業の主たる事業実施場所が本社所在地と異なる場合)
全角、150文字以内で入力してください。</t>
    <rPh sb="30" eb="32">
      <t>ゼンカク</t>
    </rPh>
    <rPh sb="36" eb="38">
      <t>モジ</t>
    </rPh>
    <rPh sb="38" eb="40">
      <t>イナイ</t>
    </rPh>
    <rPh sb="41" eb="43">
      <t>ニュウリョク</t>
    </rPh>
    <phoneticPr fontId="2"/>
  </si>
  <si>
    <t>電話番号</t>
  </si>
  <si>
    <t>(※補助事業の主たる事業実施場所が本社所在地と異なる場合)
"-"を省略し、半角数字11桁以内で入力してください。</t>
    <rPh sb="34" eb="36">
      <t>ショウリャク</t>
    </rPh>
    <rPh sb="38" eb="40">
      <t>ハンカク</t>
    </rPh>
    <rPh sb="40" eb="42">
      <t>スウジ</t>
    </rPh>
    <rPh sb="44" eb="45">
      <t>ケタ</t>
    </rPh>
    <rPh sb="45" eb="47">
      <t>イナイ</t>
    </rPh>
    <rPh sb="48" eb="50">
      <t>ニュウリョク</t>
    </rPh>
    <phoneticPr fontId="2"/>
  </si>
  <si>
    <t>❸</t>
    <phoneticPr fontId="2"/>
  </si>
  <si>
    <t>承継者の担当者情報を入力してください。</t>
    <rPh sb="0" eb="3">
      <t>ショウケイシャ</t>
    </rPh>
    <rPh sb="4" eb="7">
      <t>タントウシャ</t>
    </rPh>
    <rPh sb="7" eb="9">
      <t>ジョウホウ</t>
    </rPh>
    <rPh sb="10" eb="12">
      <t>ニュウリョク</t>
    </rPh>
    <phoneticPr fontId="2"/>
  </si>
  <si>
    <t>担当者の役職</t>
  </si>
  <si>
    <t>全角、150文字以内で入力してください。</t>
    <rPh sb="0" eb="2">
      <t>ゼンカク</t>
    </rPh>
    <rPh sb="6" eb="8">
      <t>モジ</t>
    </rPh>
    <rPh sb="8" eb="10">
      <t>イナイ</t>
    </rPh>
    <rPh sb="11" eb="13">
      <t>ニュウリョク</t>
    </rPh>
    <phoneticPr fontId="2"/>
  </si>
  <si>
    <t>担当者の氏名</t>
  </si>
  <si>
    <t>担当者メールアドレス</t>
  </si>
  <si>
    <t>メールアドレス形式(例：xxx@xxx.xxx)、255文字以内で入力してください。</t>
    <rPh sb="7" eb="9">
      <t>ケイシキ</t>
    </rPh>
    <rPh sb="10" eb="11">
      <t>レイ</t>
    </rPh>
    <rPh sb="28" eb="30">
      <t>モジ</t>
    </rPh>
    <rPh sb="30" eb="32">
      <t>イナイ</t>
    </rPh>
    <rPh sb="33" eb="35">
      <t>ニュウリョク</t>
    </rPh>
    <phoneticPr fontId="2"/>
  </si>
  <si>
    <t>担当者電話番号</t>
  </si>
  <si>
    <t>(※「担当者電話番号」か「担当者携帯電話」のいずれかを入力)
"-"を省略し、半角数字11桁以内で入力してください。</t>
    <rPh sb="35" eb="37">
      <t>ショウリャク</t>
    </rPh>
    <rPh sb="39" eb="41">
      <t>ハンカク</t>
    </rPh>
    <rPh sb="41" eb="43">
      <t>スウジ</t>
    </rPh>
    <rPh sb="45" eb="46">
      <t>ケタ</t>
    </rPh>
    <rPh sb="46" eb="48">
      <t>イナイ</t>
    </rPh>
    <rPh sb="49" eb="51">
      <t>ニュウリョク</t>
    </rPh>
    <phoneticPr fontId="2"/>
  </si>
  <si>
    <t>担当者携帯電話</t>
  </si>
  <si>
    <t>❹</t>
    <phoneticPr fontId="2"/>
  </si>
  <si>
    <t>主たる事業実施場所の他に事業実施場所がある場合は、事業所情報を入力してください。</t>
    <rPh sb="0" eb="1">
      <t>シュ</t>
    </rPh>
    <rPh sb="3" eb="5">
      <t>ジギョウ</t>
    </rPh>
    <rPh sb="5" eb="7">
      <t>ジッシ</t>
    </rPh>
    <rPh sb="7" eb="9">
      <t>バショ</t>
    </rPh>
    <rPh sb="10" eb="11">
      <t>ホカ</t>
    </rPh>
    <rPh sb="12" eb="14">
      <t>ジギョウ</t>
    </rPh>
    <rPh sb="14" eb="16">
      <t>ジッシ</t>
    </rPh>
    <rPh sb="16" eb="18">
      <t>バショ</t>
    </rPh>
    <rPh sb="21" eb="23">
      <t>バアイ</t>
    </rPh>
    <rPh sb="25" eb="28">
      <t>ジギョウショ</t>
    </rPh>
    <rPh sb="28" eb="30">
      <t>ジョウホウ</t>
    </rPh>
    <rPh sb="31" eb="33">
      <t>ニュウリョク</t>
    </rPh>
    <phoneticPr fontId="2"/>
  </si>
  <si>
    <t>(※主たる事業実施場所の他に事業実施場所がある場合)
"-"を省略し、半角数字7桁で入力してください。</t>
    <rPh sb="23" eb="25">
      <t>バアイ</t>
    </rPh>
    <rPh sb="31" eb="33">
      <t>ショウリャク</t>
    </rPh>
    <rPh sb="35" eb="37">
      <t>ハンカク</t>
    </rPh>
    <rPh sb="37" eb="39">
      <t>スウジ</t>
    </rPh>
    <rPh sb="40" eb="41">
      <t>ケタ</t>
    </rPh>
    <rPh sb="42" eb="44">
      <t>ニュウリョク</t>
    </rPh>
    <phoneticPr fontId="2"/>
  </si>
  <si>
    <t>(※主たる事業実施場所の他に事業実施場所がある場合)
プルダウンから選択してください。</t>
    <rPh sb="34" eb="36">
      <t>センタク</t>
    </rPh>
    <phoneticPr fontId="2"/>
  </si>
  <si>
    <t>(※主たる事業実施場所の他に事業実施場所がある場合)
全角、364文字以内で入力してください。</t>
    <rPh sb="27" eb="29">
      <t>ゼンカク</t>
    </rPh>
    <rPh sb="33" eb="35">
      <t>モジ</t>
    </rPh>
    <rPh sb="35" eb="37">
      <t>イナイ</t>
    </rPh>
    <rPh sb="38" eb="40">
      <t>ニュウリョク</t>
    </rPh>
    <phoneticPr fontId="2"/>
  </si>
  <si>
    <t>(※主たる事業実施場所の他に事業実施場所がある場合)
全角、150文字以内で入力してください。</t>
    <rPh sb="27" eb="29">
      <t>ゼンカク</t>
    </rPh>
    <rPh sb="33" eb="35">
      <t>モジ</t>
    </rPh>
    <rPh sb="35" eb="37">
      <t>イナイ</t>
    </rPh>
    <rPh sb="38" eb="40">
      <t>ニュウリョク</t>
    </rPh>
    <phoneticPr fontId="2"/>
  </si>
  <si>
    <t>(※主たる事業実施場所の他に事業実施場所がある場合)
"-"を省略し、半角数字11桁以内で入力してください。</t>
    <rPh sb="31" eb="33">
      <t>ショウリャク</t>
    </rPh>
    <rPh sb="35" eb="37">
      <t>ハンカク</t>
    </rPh>
    <rPh sb="37" eb="39">
      <t>スウジ</t>
    </rPh>
    <rPh sb="41" eb="42">
      <t>ケタ</t>
    </rPh>
    <rPh sb="42" eb="44">
      <t>イナイ</t>
    </rPh>
    <rPh sb="45" eb="47">
      <t>ニュウリョク</t>
    </rPh>
    <phoneticPr fontId="2"/>
  </si>
  <si>
    <t>❺</t>
    <phoneticPr fontId="2"/>
  </si>
  <si>
    <t>シート右上にある「提出可否」(F3)が"OK"になっていることを確認してください。</t>
    <rPh sb="3" eb="4">
      <t>ミギ</t>
    </rPh>
    <rPh sb="4" eb="5">
      <t>ウエ</t>
    </rPh>
    <rPh sb="9" eb="11">
      <t>テイシュツ</t>
    </rPh>
    <rPh sb="11" eb="13">
      <t>カヒ</t>
    </rPh>
    <rPh sb="32" eb="34">
      <t>カクニン</t>
    </rPh>
    <phoneticPr fontId="2"/>
  </si>
  <si>
    <t>入力内容に不備がある場合は"NG"になりますので、以下を参考に入力内容を修正してください。</t>
    <rPh sb="25" eb="27">
      <t>イカ</t>
    </rPh>
    <phoneticPr fontId="2"/>
  </si>
  <si>
    <t>・</t>
    <phoneticPr fontId="2"/>
  </si>
  <si>
    <t>入力が必要な項目に値がすべて入力されているか？</t>
    <rPh sb="0" eb="2">
      <t>ニュウリョク</t>
    </rPh>
    <rPh sb="3" eb="5">
      <t>ヒツヨウ</t>
    </rPh>
    <rPh sb="6" eb="8">
      <t>コウモク</t>
    </rPh>
    <rPh sb="9" eb="10">
      <t>アタイ</t>
    </rPh>
    <rPh sb="14" eb="16">
      <t>ニュウリョク</t>
    </rPh>
    <phoneticPr fontId="2"/>
  </si>
  <si>
    <t>指定の入力形式で入力されているか？</t>
    <rPh sb="0" eb="2">
      <t>シテイ</t>
    </rPh>
    <rPh sb="3" eb="5">
      <t>ニュウリョク</t>
    </rPh>
    <rPh sb="5" eb="7">
      <t>ケイシキ</t>
    </rPh>
    <rPh sb="8" eb="10">
      <t>ニュウリョク</t>
    </rPh>
    <phoneticPr fontId="2"/>
  </si>
  <si>
    <t>指定の文字数、桁数で入力されているか？</t>
    <rPh sb="0" eb="2">
      <t>シテイ</t>
    </rPh>
    <rPh sb="3" eb="6">
      <t>モジスウ</t>
    </rPh>
    <rPh sb="7" eb="9">
      <t>ケタスウ</t>
    </rPh>
    <rPh sb="10" eb="12">
      <t>ニュウリョク</t>
    </rPh>
    <phoneticPr fontId="2"/>
  </si>
  <si>
    <t>② 「2. 誓約事項」シートの入力</t>
    <rPh sb="15" eb="17">
      <t>ニュウリョク</t>
    </rPh>
    <phoneticPr fontId="2"/>
  </si>
  <si>
    <t>各誓約事項の内容を確認し、同意する場合はチェックを入れてください。</t>
    <rPh sb="0" eb="1">
      <t>カク</t>
    </rPh>
    <rPh sb="1" eb="3">
      <t>セイヤク</t>
    </rPh>
    <rPh sb="3" eb="5">
      <t>ジコウ</t>
    </rPh>
    <rPh sb="6" eb="8">
      <t>ナイヨウ</t>
    </rPh>
    <rPh sb="9" eb="11">
      <t>カクニン</t>
    </rPh>
    <rPh sb="13" eb="15">
      <t>ドウイ</t>
    </rPh>
    <rPh sb="17" eb="19">
      <t>バアイ</t>
    </rPh>
    <rPh sb="25" eb="26">
      <t>イ</t>
    </rPh>
    <phoneticPr fontId="2"/>
  </si>
  <si>
    <t>すべての項目にチェックが入っているか(※「5. リース会社との共同申請に関する確認」は共同申請の場合のみ)</t>
    <rPh sb="4" eb="6">
      <t>コウモク</t>
    </rPh>
    <rPh sb="12" eb="13">
      <t>ハイ</t>
    </rPh>
    <rPh sb="43" eb="45">
      <t>キョウドウ</t>
    </rPh>
    <rPh sb="45" eb="47">
      <t>シンセイ</t>
    </rPh>
    <rPh sb="48" eb="50">
      <t>バアイ</t>
    </rPh>
    <phoneticPr fontId="2"/>
  </si>
  <si>
    <t>③ 「3. 株主等一覧」シートの入力</t>
    <rPh sb="16" eb="18">
      <t>ニュウリョク</t>
    </rPh>
    <phoneticPr fontId="2"/>
  </si>
  <si>
    <r>
      <rPr>
        <sz val="11"/>
        <color theme="1" tint="0.34998626667073579"/>
        <rFont val="Meiryo UI"/>
        <family val="3"/>
        <charset val="128"/>
        <scheme val="minor"/>
      </rPr>
      <t>※本シートは、</t>
    </r>
    <r>
      <rPr>
        <sz val="11"/>
        <color theme="4"/>
        <rFont val="Meiryo UI"/>
        <family val="3"/>
        <charset val="128"/>
        <scheme val="minor"/>
      </rPr>
      <t>承継者の事業形態が</t>
    </r>
    <r>
      <rPr>
        <b/>
        <sz val="11"/>
        <color theme="4"/>
        <rFont val="Meiryo UI"/>
        <family val="3"/>
        <charset val="128"/>
        <scheme val="minor"/>
      </rPr>
      <t>「法人」の場合のみ</t>
    </r>
    <r>
      <rPr>
        <sz val="11"/>
        <color theme="4"/>
        <rFont val="Meiryo UI"/>
        <family val="3"/>
        <charset val="128"/>
        <scheme val="minor"/>
      </rPr>
      <t>入力してください。</t>
    </r>
    <rPh sb="1" eb="2">
      <t>ホン</t>
    </rPh>
    <rPh sb="7" eb="10">
      <t>ショウケイシャ</t>
    </rPh>
    <rPh sb="11" eb="13">
      <t>ジギョウ</t>
    </rPh>
    <rPh sb="13" eb="15">
      <t>ケイタイ</t>
    </rPh>
    <rPh sb="17" eb="19">
      <t>ホウジン</t>
    </rPh>
    <rPh sb="21" eb="23">
      <t>バアイ</t>
    </rPh>
    <rPh sb="25" eb="27">
      <t>ニュウリョク</t>
    </rPh>
    <phoneticPr fontId="2"/>
  </si>
  <si>
    <t>株主等一覧を確認した年月日を入力し、株主数をプルダウンから選択してください。</t>
    <rPh sb="0" eb="2">
      <t>カブヌシ</t>
    </rPh>
    <rPh sb="2" eb="3">
      <t>トウ</t>
    </rPh>
    <rPh sb="3" eb="5">
      <t>イチラン</t>
    </rPh>
    <rPh sb="6" eb="8">
      <t>カクニン</t>
    </rPh>
    <rPh sb="10" eb="13">
      <t>ネンガッピ</t>
    </rPh>
    <rPh sb="14" eb="16">
      <t>ニュウリョク</t>
    </rPh>
    <phoneticPr fontId="2"/>
  </si>
  <si>
    <t>株主数が5者以上の場合は、「5 以上」を選択してください。</t>
    <rPh sb="0" eb="2">
      <t>カブヌシ</t>
    </rPh>
    <rPh sb="2" eb="3">
      <t>スウ</t>
    </rPh>
    <phoneticPr fontId="2"/>
  </si>
  <si>
    <t>株主の情報を、出資比率が高い順に入力してください。</t>
    <rPh sb="0" eb="2">
      <t>カブヌシ</t>
    </rPh>
    <rPh sb="3" eb="5">
      <t>ジョウホウ</t>
    </rPh>
    <rPh sb="7" eb="9">
      <t>シュッシ</t>
    </rPh>
    <rPh sb="9" eb="11">
      <t>ヒリツ</t>
    </rPh>
    <rPh sb="12" eb="13">
      <t>タカ</t>
    </rPh>
    <rPh sb="14" eb="15">
      <t>ジュン</t>
    </rPh>
    <rPh sb="16" eb="18">
      <t>ニュウリョク</t>
    </rPh>
    <phoneticPr fontId="2"/>
  </si>
  <si>
    <t>株主名又は出資者名</t>
  </si>
  <si>
    <t>128文字以内で入力してください。</t>
    <rPh sb="3" eb="5">
      <t>モジ</t>
    </rPh>
    <rPh sb="5" eb="7">
      <t>イナイ</t>
    </rPh>
    <rPh sb="8" eb="10">
      <t>ニュウリョク</t>
    </rPh>
    <phoneticPr fontId="2"/>
  </si>
  <si>
    <t>個人／企業</t>
  </si>
  <si>
    <t>資本金／出資金（円）</t>
  </si>
  <si>
    <t>(※資本金の額や出資総額に定めがない法人に該当しない場合)
半角数字、13桁以内で入力してください。</t>
    <rPh sb="30" eb="32">
      <t>ハンカク</t>
    </rPh>
    <rPh sb="32" eb="34">
      <t>スウジ</t>
    </rPh>
    <rPh sb="37" eb="38">
      <t>ケタ</t>
    </rPh>
    <rPh sb="38" eb="40">
      <t>イナイ</t>
    </rPh>
    <rPh sb="41" eb="43">
      <t>ニュウリョク</t>
    </rPh>
    <phoneticPr fontId="2"/>
  </si>
  <si>
    <t>業種</t>
  </si>
  <si>
    <t>事業形態</t>
  </si>
  <si>
    <t>(※企業の場合) プルダウンから選択してください。</t>
    <rPh sb="2" eb="4">
      <t>キギョウ</t>
    </rPh>
    <rPh sb="5" eb="7">
      <t>バアイ</t>
    </rPh>
    <rPh sb="16" eb="18">
      <t>センタク</t>
    </rPh>
    <phoneticPr fontId="2"/>
  </si>
  <si>
    <t>資本金の額や出資総額に
定めがない企業</t>
    <phoneticPr fontId="2"/>
  </si>
  <si>
    <t>(※企業の場合) プルダウンから選択してください。</t>
    <rPh sb="16" eb="18">
      <t>センタク</t>
    </rPh>
    <phoneticPr fontId="2"/>
  </si>
  <si>
    <t>中小企業等経営強化法第2条第5項
に規定する条件を満たすことの宣誓</t>
    <phoneticPr fontId="2"/>
  </si>
  <si>
    <r>
      <t xml:space="preserve">プルダウンから選択してください。
</t>
    </r>
    <r>
      <rPr>
        <sz val="11"/>
        <color theme="1" tint="0.499984740745262"/>
        <rFont val="Meiryo UI"/>
        <family val="3"/>
        <charset val="128"/>
      </rPr>
      <t>※「中小企業等経営強化法（平成11年法律第18号）」第２条第５項は下記のとおりです。
５　この法律において「特定事業者」とは、次の各号のいずれかに該当する者をいう。
　一　常時使用する従業員の数が五百人以下の会社及び個人であって、製造業、建設業、運輸業その他の業種（次号及び第三号に掲げる業種並びに第四号の政令で定める業種を除く。）に属する事業を主たる事業として営むもの
　二　常時使用する従業員の数が四百人以下の会社及び個人であって、卸売業（第四号の政令で定める業種を除く。）に属する事業を主たる事業として営むもの
　三　常時使用する従業員の数が三百人以下の会社及び個人であって、小売業又はサービス業（次号の政令で定める業種を除く。）に属する事業を主たる事業として営むもの
　四　常時使用する従業員の数がその業種ごとに政令で定める数以下の会社及び個人であって、その政令で定める業種に属する事業を主たる事業として営むもの
　五　企業組合
　六　協業組合
　七　事業協同組合、事業協同小組合、商工組合、協同組合連合会その他の特別の法律により設立された組合及びその連合会であって、政令で定めるもの
　八　一般社団法人であって前各号に掲げるものを直接又は間接の構成員とするもの（政令で定める要件に該当するものに限る。）</t>
    </r>
    <rPh sb="7" eb="9">
      <t>センタク</t>
    </rPh>
    <phoneticPr fontId="2"/>
  </si>
  <si>
    <t>国内／海外</t>
  </si>
  <si>
    <t>(※国内の場合) "-"を省略し、半角数字7桁で入力してください。</t>
    <rPh sb="5" eb="7">
      <t>バアイ</t>
    </rPh>
    <rPh sb="13" eb="15">
      <t>ショウリャク</t>
    </rPh>
    <rPh sb="17" eb="19">
      <t>ハンカク</t>
    </rPh>
    <rPh sb="19" eb="21">
      <t>スウジ</t>
    </rPh>
    <rPh sb="22" eb="23">
      <t>ケタ</t>
    </rPh>
    <rPh sb="24" eb="26">
      <t>ニュウリョク</t>
    </rPh>
    <phoneticPr fontId="2"/>
  </si>
  <si>
    <t>(※国内の場合) プルダウンから選択してください。</t>
    <rPh sb="16" eb="18">
      <t>センタク</t>
    </rPh>
    <phoneticPr fontId="2"/>
  </si>
  <si>
    <t>(※国内の場合) 全角、364文字以内で入力してください。</t>
    <rPh sb="9" eb="11">
      <t>ゼンカク</t>
    </rPh>
    <rPh sb="15" eb="17">
      <t>モジ</t>
    </rPh>
    <rPh sb="17" eb="19">
      <t>イナイ</t>
    </rPh>
    <rPh sb="20" eb="22">
      <t>ニュウリョク</t>
    </rPh>
    <phoneticPr fontId="2"/>
  </si>
  <si>
    <t>出資比率（％）</t>
  </si>
  <si>
    <t>半角数字、小数点第2位まで(第3位切り捨て)で、100.00以下の値を入力してください。</t>
    <rPh sb="0" eb="2">
      <t>ハンカク</t>
    </rPh>
    <rPh sb="2" eb="4">
      <t>スウジ</t>
    </rPh>
    <rPh sb="5" eb="7">
      <t>ショウスウ</t>
    </rPh>
    <rPh sb="7" eb="8">
      <t>テン</t>
    </rPh>
    <rPh sb="8" eb="9">
      <t>ダイ</t>
    </rPh>
    <rPh sb="10" eb="11">
      <t>イ</t>
    </rPh>
    <rPh sb="14" eb="15">
      <t>ダイ</t>
    </rPh>
    <rPh sb="16" eb="17">
      <t>イ</t>
    </rPh>
    <rPh sb="17" eb="18">
      <t>キ</t>
    </rPh>
    <rPh sb="19" eb="20">
      <t>ス</t>
    </rPh>
    <rPh sb="30" eb="32">
      <t>イカ</t>
    </rPh>
    <rPh sb="33" eb="34">
      <t>アタイ</t>
    </rPh>
    <rPh sb="35" eb="37">
      <t>ニュウリョク</t>
    </rPh>
    <phoneticPr fontId="2"/>
  </si>
  <si>
    <t>株主数が5者以上の場合は、残りの出資者について、人数と出資比率の合計を入力してください。</t>
    <rPh sb="0" eb="2">
      <t>カブヌシ</t>
    </rPh>
    <rPh sb="2" eb="3">
      <t>スウ</t>
    </rPh>
    <rPh sb="5" eb="8">
      <t>シャイジョウ</t>
    </rPh>
    <rPh sb="9" eb="11">
      <t>バアイ</t>
    </rPh>
    <rPh sb="13" eb="14">
      <t>ノコ</t>
    </rPh>
    <rPh sb="16" eb="19">
      <t>シュッシシャ</t>
    </rPh>
    <rPh sb="24" eb="26">
      <t>ニンズウ</t>
    </rPh>
    <rPh sb="27" eb="29">
      <t>シュッシ</t>
    </rPh>
    <rPh sb="29" eb="31">
      <t>ヒリツ</t>
    </rPh>
    <rPh sb="32" eb="34">
      <t>ゴウケイ</t>
    </rPh>
    <rPh sb="35" eb="37">
      <t>ニュウリョク</t>
    </rPh>
    <phoneticPr fontId="2"/>
  </si>
  <si>
    <t>株主等一覧の中に中小企業に該当する出資者が存在するかどうかについてプルダウンから選択し、存在する場合はその数を入力してください。</t>
    <rPh sb="0" eb="2">
      <t>カブヌシ</t>
    </rPh>
    <rPh sb="2" eb="3">
      <t>トウ</t>
    </rPh>
    <rPh sb="3" eb="5">
      <t>イチラン</t>
    </rPh>
    <rPh sb="6" eb="7">
      <t>ナカ</t>
    </rPh>
    <rPh sb="8" eb="10">
      <t>チュウショウ</t>
    </rPh>
    <rPh sb="10" eb="12">
      <t>キギョウ</t>
    </rPh>
    <rPh sb="13" eb="15">
      <t>ガイトウ</t>
    </rPh>
    <rPh sb="17" eb="20">
      <t>シュッシシャ</t>
    </rPh>
    <rPh sb="21" eb="23">
      <t>ソンザイ</t>
    </rPh>
    <rPh sb="40" eb="42">
      <t>センタク</t>
    </rPh>
    <rPh sb="44" eb="46">
      <t>ソンザイ</t>
    </rPh>
    <rPh sb="48" eb="50">
      <t>バアイ</t>
    </rPh>
    <rPh sb="53" eb="54">
      <t>カズ</t>
    </rPh>
    <rPh sb="55" eb="57">
      <t>ニュウリョク</t>
    </rPh>
    <phoneticPr fontId="2"/>
  </si>
  <si>
    <t>中小企業に該当する出資者がいる場合は、その出資者の情報を出資比率が高い順に入力してください。</t>
    <rPh sb="0" eb="2">
      <t>チュウショウ</t>
    </rPh>
    <rPh sb="2" eb="4">
      <t>キギョウ</t>
    </rPh>
    <rPh sb="5" eb="7">
      <t>ガイトウ</t>
    </rPh>
    <rPh sb="9" eb="12">
      <t>シュッシシャ</t>
    </rPh>
    <rPh sb="15" eb="17">
      <t>バアイ</t>
    </rPh>
    <rPh sb="21" eb="24">
      <t>シュッシシャ</t>
    </rPh>
    <rPh sb="25" eb="27">
      <t>ジョウホウ</t>
    </rPh>
    <rPh sb="28" eb="30">
      <t>シュッシ</t>
    </rPh>
    <rPh sb="30" eb="32">
      <t>ヒリツ</t>
    </rPh>
    <rPh sb="33" eb="34">
      <t>タカ</t>
    </rPh>
    <rPh sb="35" eb="36">
      <t>ジュン</t>
    </rPh>
    <rPh sb="37" eb="39">
      <t>ニュウリョク</t>
    </rPh>
    <phoneticPr fontId="2"/>
  </si>
  <si>
    <r>
      <t>各項目の説明は</t>
    </r>
    <r>
      <rPr>
        <sz val="11"/>
        <color theme="4"/>
        <rFont val="Meiryo UI"/>
        <family val="3"/>
        <charset val="128"/>
        <scheme val="minor"/>
      </rPr>
      <t>❷</t>
    </r>
    <r>
      <rPr>
        <sz val="11"/>
        <color theme="1" tint="0.499984740745262"/>
        <rFont val="Meiryo UI"/>
        <family val="3"/>
        <charset val="128"/>
        <scheme val="minor"/>
      </rPr>
      <t>参照</t>
    </r>
    <rPh sb="0" eb="3">
      <t>カクコウモク</t>
    </rPh>
    <rPh sb="4" eb="6">
      <t>セツメイ</t>
    </rPh>
    <rPh sb="8" eb="10">
      <t>サンショウ</t>
    </rPh>
    <phoneticPr fontId="2"/>
  </si>
  <si>
    <t>❻</t>
    <phoneticPr fontId="2"/>
  </si>
  <si>
    <t>中小企業に該当する出資者が5者以上の場合は、残りの出資者について、人数と出資比率の合計を入力してください。</t>
    <rPh sb="0" eb="2">
      <t>チュウショウ</t>
    </rPh>
    <rPh sb="2" eb="4">
      <t>キギョウ</t>
    </rPh>
    <rPh sb="5" eb="7">
      <t>ガイトウ</t>
    </rPh>
    <rPh sb="9" eb="12">
      <t>シュッシシャ</t>
    </rPh>
    <rPh sb="14" eb="17">
      <t>シャイジョウ</t>
    </rPh>
    <rPh sb="18" eb="20">
      <t>バアイ</t>
    </rPh>
    <rPh sb="22" eb="23">
      <t>ノコ</t>
    </rPh>
    <rPh sb="25" eb="28">
      <t>シュッシシャ</t>
    </rPh>
    <rPh sb="33" eb="35">
      <t>ニンズウ</t>
    </rPh>
    <rPh sb="36" eb="38">
      <t>シュッシ</t>
    </rPh>
    <rPh sb="38" eb="40">
      <t>ヒリツ</t>
    </rPh>
    <rPh sb="41" eb="43">
      <t>ゴウケイ</t>
    </rPh>
    <rPh sb="44" eb="46">
      <t>ニュウリョク</t>
    </rPh>
    <phoneticPr fontId="2"/>
  </si>
  <si>
    <t>❼</t>
    <phoneticPr fontId="2"/>
  </si>
  <si>
    <t>入力内容を確認し、問題なければチェックを入れてください。</t>
    <rPh sb="0" eb="2">
      <t>ニュウリョク</t>
    </rPh>
    <rPh sb="2" eb="4">
      <t>ナイヨウ</t>
    </rPh>
    <rPh sb="5" eb="7">
      <t>カクニン</t>
    </rPh>
    <rPh sb="9" eb="11">
      <t>モンダイ</t>
    </rPh>
    <rPh sb="20" eb="21">
      <t>イ</t>
    </rPh>
    <phoneticPr fontId="2"/>
  </si>
  <si>
    <t>❽</t>
    <phoneticPr fontId="2"/>
  </si>
  <si>
    <t>シート右上にある「提出可否」(I3)が"OK"になっていることを確認してください。</t>
    <rPh sb="3" eb="4">
      <t>ミギ</t>
    </rPh>
    <rPh sb="4" eb="5">
      <t>ウエ</t>
    </rPh>
    <rPh sb="9" eb="11">
      <t>テイシュツ</t>
    </rPh>
    <rPh sb="11" eb="13">
      <t>カヒ</t>
    </rPh>
    <rPh sb="32" eb="34">
      <t>カクニン</t>
    </rPh>
    <phoneticPr fontId="2"/>
  </si>
  <si>
    <t>④ 電子申請システムへの添付</t>
    <phoneticPr fontId="2"/>
  </si>
  <si>
    <t>本ファイルを、電子申請システムの承継承認申請画面の対応する項目に添付し、申請を提出してください。</t>
    <rPh sb="6" eb="8">
      <t>デンシ</t>
    </rPh>
    <rPh sb="8" eb="10">
      <t>シンセイ</t>
    </rPh>
    <rPh sb="16" eb="18">
      <t>ショウケイ</t>
    </rPh>
    <rPh sb="18" eb="20">
      <t>ショウニン</t>
    </rPh>
    <rPh sb="20" eb="22">
      <t>シンセイ</t>
    </rPh>
    <rPh sb="21" eb="23">
      <t>ガメン</t>
    </rPh>
    <rPh sb="25" eb="27">
      <t>タイオウ</t>
    </rPh>
    <rPh sb="28" eb="30">
      <t>コウモク</t>
    </rPh>
    <rPh sb="32" eb="34">
      <t>テンプ</t>
    </rPh>
    <rPh sb="36" eb="38">
      <t>シンセイ</t>
    </rPh>
    <rPh sb="39" eb="41">
      <t>テイシュツ</t>
    </rPh>
    <phoneticPr fontId="2"/>
  </si>
  <si>
    <t>事業承継により補助事業の実施場所が変更となる場合は、承継承認がなされた後に「補助事業計画変更(等)承認申請」の手続きが</t>
    <rPh sb="0" eb="1">
      <t>ギョウ</t>
    </rPh>
    <rPh sb="1" eb="3">
      <t>ショウケイ</t>
    </rPh>
    <rPh sb="6" eb="8">
      <t>ホジョ</t>
    </rPh>
    <rPh sb="8" eb="10">
      <t>ジギョウ</t>
    </rPh>
    <rPh sb="11" eb="13">
      <t>ジッシ</t>
    </rPh>
    <rPh sb="13" eb="15">
      <t>バショ</t>
    </rPh>
    <rPh sb="16" eb="18">
      <t>ヘンコウ</t>
    </rPh>
    <rPh sb="21" eb="23">
      <t>バアイ</t>
    </rPh>
    <rPh sb="25" eb="27">
      <t>ショウケイ</t>
    </rPh>
    <rPh sb="27" eb="29">
      <t>ショウニン</t>
    </rPh>
    <rPh sb="34" eb="35">
      <t>アト</t>
    </rPh>
    <rPh sb="38" eb="40">
      <t>ホジョ</t>
    </rPh>
    <rPh sb="40" eb="42">
      <t>ジギョウ</t>
    </rPh>
    <rPh sb="42" eb="44">
      <t>ケイカク</t>
    </rPh>
    <rPh sb="43" eb="45">
      <t>ヘンコウ</t>
    </rPh>
    <rPh sb="46" eb="47">
      <t>トウ</t>
    </rPh>
    <rPh sb="48" eb="50">
      <t>ショウニン</t>
    </rPh>
    <rPh sb="50" eb="52">
      <t>シンセイ</t>
    </rPh>
    <rPh sb="54" eb="56">
      <t>テツヅキ</t>
    </rPh>
    <phoneticPr fontId="2"/>
  </si>
  <si>
    <t>必要となりますのでご注意ください。</t>
    <rPh sb="10" eb="12">
      <t>チュウイ</t>
    </rPh>
    <phoneticPr fontId="2"/>
  </si>
  <si>
    <t>ver.</t>
    <phoneticPr fontId="2"/>
  </si>
  <si>
    <t>1.0</t>
    <phoneticPr fontId="2"/>
  </si>
  <si>
    <t>形式
チェック</t>
    <rPh sb="0" eb="2">
      <t>ケイシキ</t>
    </rPh>
    <phoneticPr fontId="2"/>
  </si>
  <si>
    <t>必須
チェック</t>
    <rPh sb="0" eb="2">
      <t>ヒッス</t>
    </rPh>
    <phoneticPr fontId="2"/>
  </si>
  <si>
    <t>日付整合性
チェック</t>
    <rPh sb="0" eb="2">
      <t>ヒヅケ</t>
    </rPh>
    <rPh sb="2" eb="5">
      <t>セイゴウセイ</t>
    </rPh>
    <phoneticPr fontId="2"/>
  </si>
  <si>
    <t>数値
チェック</t>
    <rPh sb="0" eb="2">
      <t>スウチ</t>
    </rPh>
    <phoneticPr fontId="2"/>
  </si>
  <si>
    <t>事業者情報</t>
    <rPh sb="0" eb="3">
      <t>ジギョウシャ</t>
    </rPh>
    <phoneticPr fontId="2"/>
  </si>
  <si>
    <t>事業形態（法人／個人事業主）</t>
  </si>
  <si>
    <t>提出可否</t>
    <rPh sb="0" eb="2">
      <t>テイシュツ</t>
    </rPh>
    <rPh sb="2" eb="4">
      <t>カヒ</t>
    </rPh>
    <phoneticPr fontId="2"/>
  </si>
  <si>
    <t>-</t>
    <phoneticPr fontId="2"/>
  </si>
  <si>
    <t>法人番号／個人事業主管理番号</t>
  </si>
  <si>
    <t>法人名／屋号</t>
  </si>
  <si>
    <t>都道府県</t>
  </si>
  <si>
    <t>市区町村＋番地</t>
  </si>
  <si>
    <t>代表者名／個人事業主名</t>
  </si>
  <si>
    <t>代表者名フリガナ／個人事業主名フリガナ</t>
  </si>
  <si>
    <t>代表者生年月日</t>
  </si>
  <si>
    <t>基本情報</t>
  </si>
  <si>
    <t>資本金の額や出資総額に定めがない法人</t>
    <rPh sb="16" eb="18">
      <t>ホウジン</t>
    </rPh>
    <phoneticPr fontId="3"/>
  </si>
  <si>
    <t>申請担当者の情報</t>
  </si>
  <si>
    <t>その他の事業実施場所</t>
  </si>
  <si>
    <t>下記の事項は、承継元が応募申請時または交付申請時に誓約した内容です。</t>
    <phoneticPr fontId="2"/>
  </si>
  <si>
    <t>必須チェック</t>
    <rPh sb="0" eb="2">
      <t>ヒッス</t>
    </rPh>
    <phoneticPr fontId="2"/>
  </si>
  <si>
    <t>承継にあたり、承継者はこれらの誓約を引き継ぎ、遵守するものとします。</t>
    <phoneticPr fontId="2"/>
  </si>
  <si>
    <t>1.</t>
    <phoneticPr fontId="2"/>
  </si>
  <si>
    <t>連携体申請に関する確認</t>
    <phoneticPr fontId="2"/>
  </si>
  <si>
    <t>複数の事業者が連携して事業に取り組むことが可能です。（最大20者まで。）</t>
  </si>
  <si>
    <t>補助対象事業の要件（新事業進出要件を含む）については、代表申請者及び代表者以外の連携体を構成する事業者（以下「連携体構成員」という。）それぞれの者が要件を満たすことが必要です。</t>
    <phoneticPr fontId="2"/>
  </si>
  <si>
    <t>金融機関要件については、金融機関等から資金提供を受けて補助事業を実施する事業者が連携体に含まれる場合には、当該事業者については、連携体全体で策定される事業計画書について、それぞれが金融機関等の確認を受けている必要があります。この場合、金融機関等から資金提供を受けて補助事業を実施する事業者がそれぞれ「金融機関による確認書」を提出してください。</t>
    <phoneticPr fontId="2"/>
  </si>
  <si>
    <t>補助金交付候補者として採択された場合は、代表申請者及び連携体構成員すべての事業者が個々に交付決定を受け、補助事業を実施する必要があります。また、補助事業完了後の補助事業実績報告書の提出や補助金額の確定などのプロセスについても、代表申請者及び連携体構成員すべての事業者が個々に実施することが必要となります。</t>
    <phoneticPr fontId="2"/>
  </si>
  <si>
    <r>
      <rPr>
        <sz val="10"/>
        <color theme="1"/>
        <rFont val="Meiryo UI"/>
        <family val="3"/>
        <charset val="128"/>
      </rPr>
      <t>※連携体申請を行う場合</t>
    </r>
    <r>
      <rPr>
        <sz val="16"/>
        <color theme="1"/>
        <rFont val="Meiryo UI"/>
        <family val="3"/>
        <charset val="128"/>
      </rPr>
      <t xml:space="preserve">
</t>
    </r>
    <r>
      <rPr>
        <b/>
        <sz val="16"/>
        <color theme="1"/>
        <rFont val="Meiryo UI"/>
        <family val="3"/>
        <charset val="128"/>
      </rPr>
      <t>上記に了承します</t>
    </r>
    <rPh sb="1" eb="3">
      <t>レンケイ</t>
    </rPh>
    <rPh sb="3" eb="4">
      <t>タイ</t>
    </rPh>
    <phoneticPr fontId="2"/>
  </si>
  <si>
    <t>申請方法に関する確認</t>
    <phoneticPr fontId="2"/>
  </si>
  <si>
    <t>申請は、電子申請システムでのみ受け付けます。</t>
    <phoneticPr fontId="2"/>
  </si>
  <si>
    <t>入力情報については、必ず、申請者自身がその内容を理解し、確認の上、申請者自身が申請してください（なお、本補助金の電子申請システムでは代理申請を行うための委任関係を管理する機能は提供しておりません。）。なお、補助金交付候補者の採択後に、申請者自身による申請ではないことが発覚した場合は、採択取消又は交付決定取消となります。</t>
    <phoneticPr fontId="2"/>
  </si>
  <si>
    <t>ＧビズＩＤは、事業者情報の再入力の手間を省くため、補助金交付候補者の採択後の手続きにおいても利用します。ＧビズＩＤ及びパスワードを外部支援者等の第三者に開示することは、「ＧビズＩＤ利用規約」第10条(※)に反する行為であり、トラブルの原因となり得ますので、ご注意ください。</t>
    <phoneticPr fontId="2"/>
  </si>
  <si>
    <t>「GビズID利用規約」の第10条は下記のとおりです。</t>
    <phoneticPr fontId="2"/>
  </si>
  <si>
    <t>https://gbiz-id.go.jp/top/rules/rules.html</t>
    <phoneticPr fontId="2"/>
  </si>
  <si>
    <t>---
（自己責任の原則）
第１０条　本サービスを利用するために必要な機器、通信回線その他の利用環境は、利用者が自らの責任と費用負担で用意するものとします。
２　本サービス提供者は、本サービスが正確性・有用性・完全性・安全性を有すること、及び不具合が生じないことについて、何ら保証しません。ただし、本サービスにセキュリティ上の欠陥、エラー、バグその他の不具合が存在する場合、サービス提供者は実務上可能な限りこれを修正するよう努めるものとします。
３　利用者は、GビズIDメンバーの登録をさせる場合その他所属する職員に本サービスを利用させる場合、自己の責任及び管理の下、これを行うものとします。
４　利用者は、登録情報の内容に誤りが発見された場合又は変更が生じた場合は、速やかに、当該情報の変更を行うものとし、変更に当たり、利用者の本人性を証明する必要があるときは、所定の情報および書類を本サービス提供者に提出し、審査を受けるものとします。なお、登録情報の変更による審査の期間中は、本サービス提供者の判断により本サービスの提供を停止することができるものとします。
５　利用者は、本サービス提供者が認める方法で、登録情報の変更のために他の行政機関から利用者に関する情報提供を受けることができるものとします。ただし、本サービス提供者は、利用者と他の行政機関との間のやり取りについては、故意又は重過失がある場合を除き、何ら責任は負いません。
６　利用者は、本サービスの利用に際して第三者又は本サービス提供者に対して損害又は不利益を与えた場合、自己の負担及び責任においてこれを解決するものとします。</t>
    <phoneticPr fontId="2"/>
  </si>
  <si>
    <t>上記に了承します</t>
    <phoneticPr fontId="2"/>
  </si>
  <si>
    <t>補助対象者に関する確認</t>
    <phoneticPr fontId="2"/>
  </si>
  <si>
    <t>本補助金の補助対象者は、日本国内に本社及び補助事業実施場所を有する、公募要領「２－１．補助対象者」の「（１）中小企業者～（４）対象リース会社」のいずれかの要件を満たすものに限ります。ただし、「（１）中小企業者～（４）対象リース会社」であっても公募要領「２－２．（５）補助対象外事業者」に規定するものは補助対象外となります。</t>
    <phoneticPr fontId="2"/>
  </si>
  <si>
    <t>補助対象者の要件は、本公募回の公募開始日において満たしている必要があります。また、応募申請時点や事業実施期間に限って、資本金の減資や従業員数の削減を行い、事業実施期間終了後に、再度、資本金の増資や従業員数の増員を行うなど、専ら本補助金の対象事業者となることを目的として、資本金、従業員数、株式保有割合等を変更していると認められた場合には、申請時点にさかのぼって本補助金の補助対象外となる場合があります。また、本公募回において、みなし大企業やみなし同一事業者で不採択となった事業者が、次回以降の公募回の応募申請時において、資本金、従業員数、株式保有割合等を変更する場合など、本補助金の対象となることを目的とした変更と考えられる場合も、補助対象外となりますのでご注意ください。</t>
    <phoneticPr fontId="2"/>
  </si>
  <si>
    <t>確認しました</t>
    <rPh sb="0" eb="2">
      <t>カクニン</t>
    </rPh>
    <phoneticPr fontId="2"/>
  </si>
  <si>
    <t>みなし同一事業者の確認</t>
    <phoneticPr fontId="2"/>
  </si>
  <si>
    <t>親会社が議決権の50％以上を有する子会社が存在する場合、親会社と子会社は同一事業者とみなし、いずれか1社のみでの申請しか認められません。また、親会社が議決権の50％以上を有する子会社が複数存在する場合、親会社と複数の子会社は全て同一事業者とみなし、このうち1社のみでの申請しか認められません。これらの場合において、複数の事業者が申請した場合には、申請した全ての事業者において申請要件を満たさないものとして扱いますのでご注意ください。</t>
  </si>
  <si>
    <t xml:space="preserve">個人が複数の会社「それぞれ」の議決権を50％以上保有する場合も同様に、複数の会社は同一事業者とみなします。また、親会社が議決権の50％以上を有する子会社が、議決権の50％以上を有する孫会社や、更にその孫会社が議決権の50％以上を有するひ孫会社等についても同様の考え方に基づき、同一事業者とみなします。なお、みなし同一事業者の判定にあたっては、配偶者／親子及びその他生計を同一にしている者はすべて同一として取扱います。過去に交付決定を受けた個人事業主が設立した法人についても、同様の取扱いとします。 </t>
  </si>
  <si>
    <t>上記に該当しない場合であっても、代表者及び住所が同じ法人、主要株主及び住所が同じ法人、実質的支配者が同じ法人についても同一法人とみなし、そのうち1社のみでの申請しか認められません。</t>
  </si>
  <si>
    <t xml:space="preserve">本補助金を受けることを目的に、主要株主や出資比率を変更し、申請することも認められません。（実質的支配者の確認方法については、犯罪による収益の移転防止に関する法律施行規則（平成二十年内閣府・総務省・法務省・財務省・厚生労働省・農林水産省・経済産業省・国土交通省令第一号）で定められています。）また、補助事業者が、応募申請日から補助事業の完了までの間に、過去に本補助金の交付決定を受けている事業者のみなし同一事業者に該当することとなった場合は、当該補助事業者の交付決定を取り消します。 </t>
  </si>
  <si>
    <t xml:space="preserve">既に本補助金の補助金交付候補者として採択又は交付決定を受けている事業者のみなし同一事業者に該当する事業者による申請は、同一事業者による2回目の申請として取り扱います。 </t>
  </si>
  <si>
    <t>「犯罪による収益の移転防止に関する法律施行規則（平成二十年内閣府・総務省・法務省・財務省・厚生労働省・農林水産省・経済産業省・国土交通省令第一号）」については下記をご確認ください。</t>
    <phoneticPr fontId="2"/>
  </si>
  <si>
    <t>https://laws.e-gov.go.jp/law/420M60000F5A001</t>
    <phoneticPr fontId="2"/>
  </si>
  <si>
    <t>リース会社との共同申請に関する確認</t>
    <phoneticPr fontId="2"/>
  </si>
  <si>
    <t>小企業等とリース会社が共同申請をする場合には、機械装置／システム構築費について、中小企業等がリース会社に支払うリース料から補助金相当分が減額されることなどを条件に、その購入費用について、リース会社を対象に補助金を交付することが可能です。</t>
  </si>
  <si>
    <t>この場合の購入費用については、補助事業実施期間中に要する経費に限られません。</t>
  </si>
  <si>
    <t>なお、リース会社は１つの共同申請につき１社とし、適用する補助上限額、補助率は中小企業等のものと同様となります。</t>
  </si>
  <si>
    <t>申請に当たっては、以下の条件を全て満たすことが必要となります。</t>
  </si>
  <si>
    <t>対象となるリース取引は、ファイナンス・リース取引に限ります。</t>
  </si>
  <si>
    <t>対象となる経費は、リース会社が機械装置／システムの販売元に支払うこれらの購入費用に限ります。本スキームをご利用頂く場合、中小企業等がリース会社に支払うリース料そのものについては補助対象外となりますのでご注意ください。</t>
  </si>
  <si>
    <t>購入する機械装置・システム等の見積もりの取得については、中小企業等が実施する必要があります。</t>
  </si>
  <si>
    <t>取得する財産については、通常の補助事業により取得した財産と同様に、処分に制限が課されますので、リース期間については、特段の事情がない場合には、処分制限期間を含む期間となるよう設定してください。また、処分制限期間内にリース契約の内容の変更を行う場合には、改めて所定の団体・組織が確認した「リース料軽減計算書」を事務局に提出する必要があります。</t>
  </si>
  <si>
    <t>処分を行う場合には、その他の補助事業により取得した財産と同様に、事前に事務局の承認を受けなければならず、残存簿価相当額又は譲渡額等により、当該処分制限財産に係る補助金額を限度に納付する必要があります。</t>
  </si>
  <si>
    <t>共同申請をした中小企業等が、交付決定取消や補助対象要件の未達成により、補助金返還の対象となった場合、リース会社に交付されている補助金については、リース会社からの返還を求めます。</t>
  </si>
  <si>
    <t>セール＆リースバック取引や転リース取引は本スキームの対象外となります。</t>
  </si>
  <si>
    <t>本スキームを活用する場合のリース会社については、１回の公募回で申請できる件数や、通算の補助金交付候補者として採択・交付決定を受ける回数の制限はありません。</t>
  </si>
  <si>
    <t>割賦契約はリースには含みません。なお、建物の取得においてリース会社を利用する場合は、建物取得費は本補助金の対象とはなりません。</t>
  </si>
  <si>
    <r>
      <rPr>
        <sz val="10"/>
        <color theme="1"/>
        <rFont val="Meiryo UI"/>
        <family val="3"/>
        <charset val="128"/>
      </rPr>
      <t>※リース会社と共同申請を行う場合</t>
    </r>
    <r>
      <rPr>
        <b/>
        <sz val="16"/>
        <color theme="1"/>
        <rFont val="Meiryo UI"/>
        <family val="3"/>
        <charset val="128"/>
      </rPr>
      <t xml:space="preserve">
確認しました</t>
    </r>
    <rPh sb="4" eb="6">
      <t>カイシャ</t>
    </rPh>
    <rPh sb="7" eb="9">
      <t>キョウドウ</t>
    </rPh>
    <rPh sb="9" eb="11">
      <t>シンセイ</t>
    </rPh>
    <rPh sb="12" eb="13">
      <t>オコナ</t>
    </rPh>
    <rPh sb="14" eb="16">
      <t>バアイ</t>
    </rPh>
    <rPh sb="17" eb="19">
      <t>カクニン</t>
    </rPh>
    <phoneticPr fontId="2"/>
  </si>
  <si>
    <t>申請内容及び提出書類は事実に相違ないことの確認</t>
    <phoneticPr fontId="2"/>
  </si>
  <si>
    <t>申請内容及び提出書類は事実に相違ありません</t>
    <phoneticPr fontId="2"/>
  </si>
  <si>
    <t>上記に了承します</t>
    <rPh sb="0" eb="2">
      <t>ジョウキ</t>
    </rPh>
    <rPh sb="3" eb="5">
      <t>リョウショウ</t>
    </rPh>
    <phoneticPr fontId="2"/>
  </si>
  <si>
    <t>財産処分の制限に関する確認</t>
    <phoneticPr fontId="2"/>
  </si>
  <si>
    <t>補助事業により取得した財産については、「中小企業新事業進出促進補助金交付規程」（以下「交付規程」という。）等に基づき処分（補助金の交付の目的に反する使用、譲渡、交換、貸付、担保に供する処分、廃棄等をいう。）に制限が課されます。処分する場合、残存簿価相当額又は譲渡額等により、当該処分制限財産に係る補助金額を限度に納付しなければなりませんのでご注意ください。</t>
  </si>
  <si>
    <t>補助事業により取得した財産は、原則として専ら補助事業に使用される必要があります。既存事業等、補助事業以外で用いた場合、補助金の交付の目的に反する使用と判断し、残存簿価相当額等を納付いただく必要がございますのでご注意ください。</t>
  </si>
  <si>
    <t>「専ら補助事業に使用」とは、新たに取り組む事業として事業計画書に記載されている事業にのみ使用することを指しています。過去から行っている既存の事業や、事業計画書に記載されている事業とは異なる事業に取得財産を用いる場合には、「専ら補助事業に使用」しているとはみなすことができず、補助金の対象外として取り扱います。</t>
    <phoneticPr fontId="2"/>
  </si>
  <si>
    <t>一般事業主行動計画の策定・公表準備に関する確認</t>
    <phoneticPr fontId="2"/>
  </si>
  <si>
    <t>本補助金の申請には、「次世代育成支援対策推進法（平成15年法律第120号）」に基づく一般事業主行動計画の策定・公表が必要になります。一般事業主行動計画の策定・公表を行っていない方は、あらかじめ準備の上、手続きをお願いいたします。</t>
    <phoneticPr fontId="2"/>
  </si>
  <si>
    <t>一般事業主行動計画の公表手続きには１～２週間程度の期間を要します。一般事業主行動計画の公表手続きの遅れによる申請期限の延長等は一切認められませんので、時間に余裕をもってご準備いただきますようお願いいたします。</t>
    <phoneticPr fontId="2"/>
  </si>
  <si>
    <t>「次世代育成支援対策推進法（平成15年法律第120号）」については下記をご確認ください。</t>
    <phoneticPr fontId="2"/>
  </si>
  <si>
    <t>https://laws.e-gov.go.jp/law/415AC0000000120</t>
    <phoneticPr fontId="2"/>
  </si>
  <si>
    <t>各種法令の適用に関する確認</t>
    <phoneticPr fontId="2"/>
  </si>
  <si>
    <t>本補助金の交付については、「補助金等に係る予算の執行の適正化に関する法律（昭和30年法律第179号）」、「補助金等に係る予算の執行の適正化に関する法律施行令（昭和30年政令第255号）」、「独立行政法人中小企業基盤整備機構法（平成14年法律第147号）」、「補助事業等により取得し又は効用の増加した財産の処分等の取扱いについて（平成16･06･10会課第５号）」、「交付規程」及びその他の法令の定めによります。</t>
    <phoneticPr fontId="2"/>
  </si>
  <si>
    <t>「補助金等に係る予算の執行の適正化に関する法律（昭和30年法律第179号）」については下記をご確認ください。</t>
    <phoneticPr fontId="2"/>
  </si>
  <si>
    <t>https://laws.e-gov.go.jp/law/330AC0000000179/</t>
    <phoneticPr fontId="2"/>
  </si>
  <si>
    <t>「補助金等に係る予算の執行の適正化に関する法律施行令（昭和30年政令第255号）」については下記をご確認ください。</t>
    <phoneticPr fontId="2"/>
  </si>
  <si>
    <t>https://laws.e-gov.go.jp/law/330CO0000000255/</t>
    <phoneticPr fontId="2"/>
  </si>
  <si>
    <t>「独立行政法人中小企業基盤整備機構法（平成14年法律第147号）」については下記をご確認ください。</t>
    <phoneticPr fontId="2"/>
  </si>
  <si>
    <t>https://laws.e-gov.go.jp/law/414AC0000000147/</t>
    <phoneticPr fontId="2"/>
  </si>
  <si>
    <t>「補助事業等により取得し又は効用の増加した財産の処分等の取扱いについて（平成16･06･10会課第５号）」については下記をご確認ください。</t>
    <phoneticPr fontId="2"/>
  </si>
  <si>
    <t>https://www.meti.go.jp/information_2/publicoffer/org_daijin_kaikei2.html</t>
    <phoneticPr fontId="2"/>
  </si>
  <si>
    <t>不正行為の禁止に関する確認</t>
    <phoneticPr fontId="2"/>
  </si>
  <si>
    <t>補助金の申請にあたって、「虚偽の申請による不正受給」「取得財産の目的外利用」「補助事業者の自己負担額を減額又は無償とするような販売方法」「補助金受給額を不当に釣り上げ関係者へ報酬を配賦する」などの不正な行為が判明した場合は、交付規程に基づき交付決定取消となるだけでなく、補助金交付済みの場合、加算金を課した上で当該補助金の返還を求めます。また、悪質な不正行為が発覚した場合については、事業者名及び不正を行った時点での代表者名や不正内容を公表します。</t>
  </si>
  <si>
    <t>交付決定の取消を受けた者は、「補助金等に係る予算の執行の適正化に関する法律（昭和30年法律第179号）」第29条に基づき、5年以下の懲役若しくは 100万円以下の罰金または両方に処せられる可能性があります。</t>
  </si>
  <si>
    <t>「補助金等に係る予算の執行の適正化に関する法律（昭和30年法律第179号）」第29条は下記のとおりです。</t>
    <phoneticPr fontId="2"/>
  </si>
  <si>
    <t>https://laws.e-gov.go.jp/law/330AC0000000179/#Mp-Ch_6-At_29</t>
    <phoneticPr fontId="2"/>
  </si>
  <si>
    <t>---
第二十九条　偽りその他不正の手段により補助金等の交付を受け、又は間接補助金等の交付若しくは融通を受けた者は、五年以下の懲役若しくは百万円以下の罰金に処し、又はこれを併科する。
２　前項の場合において、情を知つて交付又は融通をした者も、また同項と同様とする。</t>
    <phoneticPr fontId="2"/>
  </si>
  <si>
    <t>他補助金事務局への情報共有に関する確認</t>
    <phoneticPr fontId="2"/>
  </si>
  <si>
    <t>本補助金の審査にあたっては、中小機構及び中小企業庁所管の他補助金事務局が保有する、申請者に係る他補助金の申請・交付等に関する情報を利用させていただきます。また、効率的な補助金執行のため、本補助金の申請・交付等に関する情報についても、中小機構及び中小企業庁所管の他補助金事務局に対して情報共有いたします。</t>
    <phoneticPr fontId="2"/>
  </si>
  <si>
    <t>適正な審査への協力義務に関する確認</t>
    <phoneticPr fontId="2"/>
  </si>
  <si>
    <t>適正な審査を行う観点から、本公募要領や交付規程、補助事業の手引き等に記載のない書類でも、中小機構及び事務局から個別に資料の提出を求める場合があります。申請者は求められた資料の提出に協力する必要があります。</t>
    <phoneticPr fontId="2"/>
  </si>
  <si>
    <t>賃上げ要件に関する確認</t>
    <phoneticPr fontId="2"/>
  </si>
  <si>
    <t>申請者自身で、一人当たり給与支給総額基準値以上の目標値（以下「一人当たり給与支給総額目標値」という。）及び給与支給総額基準値以上の目標値（以下「給与支給総額目標値」という。）をそれぞれ設定し、全ての従業員又は従業員代表者（以下「従業員等」という。）に対して表明することが必要です。</t>
    <phoneticPr fontId="2"/>
  </si>
  <si>
    <t>そのうえで、補助事業実施期間の終了時点が含まれる事業年度の一人当たり給与支給総額及び給与支給総額を基準として、事業計画期間最終年度において当該一人当たり給与支給総額目標値又は給与支給総額目標値のいずれかを達成することが必要です。要件の達成状況の確認のため、事業化状況報告時に、決算書・賃金台帳等の提出を求めます。</t>
  </si>
  <si>
    <t>従業員等に対して設定した目標値の表明がされていなかった場合、交付決定を取り消し、補助金全額の返還を求めます。補助事業終了後３～５年の事業計画期間最終年度において、一人当たり給与支給総額目標値及び給与支給総額目標値のいずれの目標値も達成できなかった場合、補助金交付額に、達成度合いの高い方の目標値の未達成率を乗じた額の返還を求めます。ただし、付加価値額が増加していないかつ企業全体として３～５年の事業計画期間の過半数が営業利益赤字の場合や、天災など事業者の責めに負わない理由がある場合は、上記の補助金の一部返還を求めません。返還額は交付された補助金額を上限とします。</t>
  </si>
  <si>
    <t>給与支給総額とは、従業員に支払った給与等（給料、賃金、賞与等は含み、役員報酬、福利厚生費や法定福利費、退職金は除く）をいいます。また、一人当たり給与支給総額とは、給与支給総額を従業員数で除したものをいいます。</t>
  </si>
  <si>
    <t>一人当たり給与支給総額及び給与支給総額の算出に含める従業員は、基準年度及びその算出対象となる各事業年度において、全月分の給与等の支給を受けた従業員とします。中途採用や退職等で全月分の給与等の支給を受けていない従業員については、全月分の給与等の支給を受けていない事業年度に限り、算出の対象から除く必要があります。当該事業年度において、産前・産後休業、育児休業、介護休業など事業者の福利厚生等により時短勤務を行っている従業員は算出対象から除くことができます。なお、パートタイム従業員については、正社員の就業時間に換算して人数を算出してください。昇給や減給、残業時間等の増減等により給与変動がある従業員も一人当たり給与支給総額及び給与支給総額の算出対象となります。</t>
  </si>
  <si>
    <t>応募申請以降に故意又は重過失により、一人当たり給与支給総額及び給与支給総額を引き下げることにより、本要件を達成することは認められません。また、賃上げ特例の適用による補助上限額引上げを受ける場合、給与支給総額の6.0％以上の引上げ後に、故意又は重過失により、一時的に給与支給総額を引き下げることも認められません。例えば、令和７年度に6.0％引上げた後、令和８年度は同水準、令和９年度以降は目標値以上引上げる場合は認められますが、令和７年度に6.0％引上げた後、令和８年度に一時的に引き下げることによって、令和９年度以降の目標値以上の増加を容易に達成することは認めらず、継続的に賃金を引上げる必要があります。</t>
  </si>
  <si>
    <t>事業場内最賃水準要件に関する確認</t>
    <phoneticPr fontId="2"/>
  </si>
  <si>
    <t>補助事業終了後３～５年の事業計画期間において、毎年、事業所内最低賃金（本補助事業を実施する事業所内で最も低い賃金）が補助事業実施場所都道府県における地域別最低賃金より30円以上高い水準であることが必要です。要件の達成状況の確認のため、事業化状況報告時に、賃金台帳等の提出を求めます。</t>
  </si>
  <si>
    <t>補助事業終了後３～５年の事業計画期間中、毎年の事業化状況報告提出時点において、事業所内最低賃金が補助事業実施場所都道府県における地域別最低賃金より30円以上高い水準になっていなかった場合、補助金交付額を事業計画期間の年数で除した額の返還を求めます。ただし、付加価値額が増加していないかつ企業全体として当該事業年度の営業利益赤字の場合や、天災など事業者の責めに負わない理由がある場合は、上記の補助金の一部返還を求めません。返還額は交付された補助金額を上限とします。</t>
  </si>
  <si>
    <t>賃上げ特例要件に関する確認</t>
    <phoneticPr fontId="2"/>
  </si>
  <si>
    <t>賃上げ特例の適用を受ける場合には、補助事業実施期間内に給与支給総額を年平均6.0％以上引き上げると共に事業場内最低賃金を年額50円以上引き上げる必要があります。新たな事業場で補助事業を実施する場合は、既存の事業実施場所における事業場内最低賃金をもとに年額50円以上の水準で補助事業実施場所における事業場内最低賃金を引き上げる必要があります。記載内容の妥当性を審査し、賃上げ特例の適用の対象とするか決定します。要件の達成状況の確認のため、初回の事業化状況報告時に、決算書・賃金台帳等の提出を求めます。</t>
  </si>
  <si>
    <t>実績報告後の初回の事業化状況報告において要件の達成状況を確認します。いずれか一方でも要件を達成できなかった場合は、補助金交付額のうち賃上げ特例の適用による補助上限額引上げ分の額の全額の返還を求めます。返還額は交付された補助金額を上限とします。</t>
  </si>
  <si>
    <t>賃上げ特例の基準年度は賃上げ要件の基準年度とは異なる場合があります。</t>
  </si>
  <si>
    <t>応募以降に給与支給総額や事業場内最低賃金を引き下げることにより本要件を達成することは認められません。</t>
  </si>
  <si>
    <t>補助事業者の義務・注意事項：補助事業実施期間</t>
    <phoneticPr fontId="2"/>
  </si>
  <si>
    <t>（補助事業実施期間の厳守）</t>
  </si>
  <si>
    <t>・</t>
  </si>
  <si>
    <t>交付決定日から14か月以内（ただし、補助金交付候補者の採択発表日から16か月後の日まで）に、契約（発注）、納入、検収、支払及び補助事業実績報告書の提出等のすべての手続きが完了することが必要となります。</t>
  </si>
  <si>
    <t>補助事業実施期間の延長は原則認められません。ただし、天災など補助事業者の責任によらない事由により、補助事業実施期間内に事業を完了することができない場合には、補助事業実施期間の延長が認められる場合があります。</t>
  </si>
  <si>
    <t>（交付決定後の変更等への注意）</t>
  </si>
  <si>
    <t>交付決定後、補助事業実施場所を変更することは原則として認められません。</t>
  </si>
  <si>
    <t>交付決定後、補助事業の経費の配分若しくは内容を変更しようとする場合又は補助事業を中止、廃止若しくは他に承継（個人事業主が法人化することにより、当該補助事業を法人で行う場合を含む）させようとする場合には、事前に事務局の承認を得なければなりません。</t>
  </si>
  <si>
    <t>応募申請日から補助事業の完了までの間に、株主または役員を変更することにより、みなし大企業又は過去に本補助金の交付決定を受けている事業者のみなし同一事業者に該当することとなった場合は、当該補助事業者の交付決定を取り消します。</t>
  </si>
  <si>
    <t>（補助事業を他に承継させた場合）</t>
  </si>
  <si>
    <t>補助事業を他に承継させた場合、承継日以降は、承継者（承継先）が補助事業者となります。実績報告等に必要となる証憑等についても、承継者（承継先）の事業者名で作成されている必要がありますので、ご注意ください。</t>
  </si>
  <si>
    <t>補助事業を他に承継させた場合、承継者（承継先）が補助事業者となり、本補助金の交付決定をを受けたものとみなします。承継者（承継先）及び被承継者（承継元）ともに、それぞれ１回採択及び交付決定を受けたものとして取り扱います。</t>
  </si>
  <si>
    <t>（補助事業の実施主体）</t>
  </si>
  <si>
    <t>補助事業は、交付決定を受けた補助事業者自身が実施する必要があります。補助事業者の子会社等が補助事業を実施することは認められません。また、補助事業により取得した財産は、補助事業者自身が所有権を有する必要があります。</t>
  </si>
  <si>
    <t>（支払い）</t>
  </si>
  <si>
    <t>補助対象経費に関する全ての支払いは、銀行振込の実績で確認を行います。現金払い、他の取引との相殺による支払い、代引き払い、手形による支払い（L/C決済を含む）、手形の裏書譲渡、小切手、ファクタリング（債権譲渡）による支払い等は対象外です。PayPayやPayPalなどの決済サービスは銀行振込とみなされませんので、ご注意ください。外国通貨の場合は、支払日当日の公表仲値で円換算します。</t>
  </si>
  <si>
    <t>分割払いを行う場合には、その支払いのすべてを補助事業実施期間内に完了している必要があり、補助事業実施期間内に一部でも完了されていない支払いがある場合には、当該契約に含まれる全ての経費が補助対象外となります。</t>
  </si>
  <si>
    <t>支払いは原則補助事業者自身が行う必要があります。ただし、やむを得ない事情により、補助事業者以外の者が立替払いをする場合、補助事業者から立替払いを行った者への精算及び立替払いを行った者から発注先への支払いのいずれもが、補助事業実施期間内に完了している必要があります。</t>
  </si>
  <si>
    <t>補助事業者の義務・注意事項：実績報告～額の確定</t>
    <phoneticPr fontId="2"/>
  </si>
  <si>
    <t>（実績報告期限の順守）</t>
  </si>
  <si>
    <t>補助事業を完了したときは、その日から起算して30日を経過した日又は補助事業完了期限日のいずれか早い日までに補助事業実績報告書を提出しなければなりません。期限までに補助事業実績報告書が提出されなかった場合、交付決定を取り消します。</t>
  </si>
  <si>
    <t>（補助事業完了の定義）</t>
  </si>
  <si>
    <t>補助事業の完了とは、原則、応募申請時に提出した事業計画のスケジュールどおりに事業が進捗していることを指します。単に建物の建設や設備の導入が完了しただけでは、補助事業の完了とはみなしません。</t>
  </si>
  <si>
    <t>（実地検査の実施）</t>
  </si>
  <si>
    <t>補助事業が適切に実施されていることを確認するため、原則事務局が実地検査を行います。実地検査では、必ず検査員の指示に従い、検査に協力する必要があります。事務局が正当と認める理由なく協力を拒否する場合は、交付決定を取消します。</t>
  </si>
  <si>
    <t>補助金額の確定にあたり、取得財産や帳簿類の確認ができない場合については、当該財産等に係る金額は補助対象とはなりません。</t>
  </si>
  <si>
    <t>（保険への加入義務）</t>
  </si>
  <si>
    <t>最低でも事業計画期間終了までの間、補助事業により建設した建物等の施設又は設備を対象として、申請した補助金の補助率以上の付保割合を満たす保険又は共済（補助対象である施設、設備等を対象として、自然災害（風水害を含む）による損害を補償するもの）への加入義務を負います。補助事業者自身が、実績報告時に、保険・共済への加入を示す書類を提出していただき、補助対象物件に対して適切に付保がなされていることを証明いただく必要があります。</t>
  </si>
  <si>
    <t>（補助事業に係る経理）</t>
  </si>
  <si>
    <t>補助事業者は、「中小企業の会計に関する基本要領」又は「中小企業の会計に関する指針」に拠った信頼性のある計算書類等の作成及び活用に努めてください。また、補助事業に係る経理について、その収支の事実を明確にした証拠書類を整理し、補助金を受給した年度の終了後５年間保存しなければなりません。</t>
  </si>
  <si>
    <t>補助金は経理上、支払を受けた事業年度における収入として計上するものであり、法人税等の課税対象となります。</t>
  </si>
  <si>
    <t>本補助金のうち、固定資産の取得に充てるための補助金については、圧縮記帳が認められます。</t>
  </si>
  <si>
    <t>※技術導入費、専門家経費等の固定資産の取得以外に充てられる部分の補助金については、圧縮記帳の適用は認められませんので、ご注意ください。</t>
    <phoneticPr fontId="2"/>
  </si>
  <si>
    <t xml:space="preserve">補助事業者の義務・注意事項：事業計画期間（事業化状況報告期間） </t>
    <phoneticPr fontId="2"/>
  </si>
  <si>
    <t>（事業化状況報告の義務）</t>
  </si>
  <si>
    <t>補助事業を完了した日の属する年度の終了後を初回として、以降５年間、補助事業に係る事業化等の状況を事業化状況・知的財産権等報告書により報告する必要があります。事業化状況等の報告が行われない場合や虚偽の数値が報告された場合には、交付決定を取り消し、補助金の返還等を求めます。また、以降の応募申請は認めません。</t>
  </si>
  <si>
    <t>事業化状況等の報告から、賃上げ要件等の補助対象事業の要件を達成できていないと認められる場合には、交付された補助金額を上限として、補助金の返還を求めます。なお、リース共同申請によりリース会社に補助金が交付されている場合、リース会社からの返還を求めます。</t>
  </si>
  <si>
    <t>補助事業の進捗状況等の確認のため、補助金支払い以降も、会計検査院や事務局等が実地検査に入ることがあります。実地検査では、必ず検査員の指示に従い、検査に協力する必要があります。この検査の結果により、交付規程に基づき補助金の返還命令等の指示がなされた場合は、これに必ず従わなければなりません。また、検査員に対する個人攻撃や個人情報の漏洩は、発覚した時点で交付決定を取り消します。</t>
    <phoneticPr fontId="2"/>
  </si>
  <si>
    <t>（財産処分の制限）</t>
  </si>
  <si>
    <t>補助事業により取得した財産のうち、取得価格又は効用の増加価格が単価50万円（税抜き）以上の機械、器具及びその他の財産（以下「処分制限財産」という。）は、交付規程等に基づき処分（補助金の交付の目的に反する使用、譲渡、交換、貸付、担保に供する処分、廃棄等をいう。以下本公募要領において同じ。）に制限が課されます。処分制限財産を処分制限期間内に処分しようとするときは、事前に事務局の承認を受けなければならず、残存簿価相当額又は譲渡額等により、当該処分制限財産に係る補助金額を限度に納付しなければなりません。</t>
  </si>
  <si>
    <t>処分制限財産である建物等に対して、抵当権などの担保権を設定することは、「担保に供する処分」に該当するため、原則認められません。ただし、補助事業遂行のための必要な資金調達をする場合に限り、担保権実行時に納付をすることを条件に認められます。必ず、事前に事務局の承認を受ける必要があります。なお、処分制限財産である建物等に対して、根抵当権の設定を行うことは認められません。また、根抵当権が設定されている土地に、補助事業により建物を新築する場合は、根抵当権設定契約において、処分制限財産となる建物等に対する追加担保差入条項を定めることは認められません。</t>
  </si>
  <si>
    <t>（知的財産権の帰属）</t>
  </si>
  <si>
    <t>補助事業において発生した知的財産権の権利は補助事業者に帰属します。</t>
  </si>
  <si>
    <t>（効果検証等への協力義務）</t>
  </si>
  <si>
    <t>EBPMに関する取組を進める観点から、採否にかかわらず、事務局及び中小機構からの求めに応じて、データ提供及び本補助金に関連する調査にご協力いただきます。</t>
  </si>
  <si>
    <t>申請時に提出された情報については、事業者間の連携の推進、政策効果検証等に使用することを目的として、個社情報が特定されないように処理した上で公開する場合があります。なお、補助事業者となった場合、必要に応じて事業の成果の発表、事例集の作成等への協力を依頼する場合がありますので、あらかじめご了承ください。</t>
  </si>
  <si>
    <t>事業化状況報告書等の内容から各金融機関、外部支援者のフォローアップ状況を調査し、各支援機関ごとに、その結果を公表する場合がございます。</t>
  </si>
  <si>
    <t>処分制限財産の処分を制限する期間は、「減価償却資産の耐用年数等に関する省令（昭和40年大蔵省令第15号）」を準用します。
「減価償却資産の耐用年数等に関する省令（昭和40年大蔵省令第15号）」については下記をご確認ください。</t>
    <phoneticPr fontId="2"/>
  </si>
  <si>
    <t>https://laws.e-gov.go.jp/law/340M50000040015/</t>
    <phoneticPr fontId="2"/>
  </si>
  <si>
    <t>「EBPM（Evidence-Based Policy Making：証拠に基づく政策立案）」とは、政策の企画をその場限りのエピソードに頼るのではなく、政策目的を明確化したうえで合理的根拠（エビデンス）に基づくものとすることです。限られた予算・資源のもと、各種の統計を正確に分析して効果的な政策を選択していくEBPMの推進は、平成29年以降毎年、政府の経済財政運営と改革の基本方針（骨太の方針）にも掲げられています。</t>
    <phoneticPr fontId="2"/>
  </si>
  <si>
    <t xml:space="preserve">補助事業者の義務・注意事項：処分制限期間 </t>
    <phoneticPr fontId="2"/>
  </si>
  <si>
    <t>処分制限財産の処分を制限する期間は、「減価償却資産の耐用年数等に関する省令（昭和40年大蔵省令第15号）」を準用します。事業計画期間終了後であっても、法定耐用年数を経過するまでは処分に制限が課されますので、ご注意ください。</t>
    <phoneticPr fontId="2"/>
  </si>
  <si>
    <t>「減価償却資産の耐用年数等に関する省令（昭和40年大蔵省令第15号）」については下記をご確認ください。</t>
    <phoneticPr fontId="2"/>
  </si>
  <si>
    <t>公募要領の確認</t>
    <phoneticPr fontId="2"/>
  </si>
  <si>
    <t>公募要領の内容をすべて理解し、了承したうえで申請してください。</t>
    <phoneticPr fontId="2"/>
  </si>
  <si>
    <t>申請に係る事項</t>
    <phoneticPr fontId="2"/>
  </si>
  <si>
    <t>公募要領、交付規程、補助事業の手引き等に書かれている事項、また本補助金ポータルサイト等の案内に記載のない細部については、中小機構及び補助金事務局等からの指示に従うことを誓約いたします。</t>
  </si>
  <si>
    <t>採択された事業計画を計画通り実施し、事業実施終了日までに完了することを誓約いたします。</t>
  </si>
  <si>
    <t>審査に必要とされる事務局からの資料の提出に適切に対応することを了承します。</t>
  </si>
  <si>
    <t>補助金額の減額に係る事項</t>
    <phoneticPr fontId="2"/>
  </si>
  <si>
    <t>補助事業実績報告時に、公募要領、交付規程、補助事業の手引き、事務局からの指示等に違反する場合は、交付決定された金額の一部又は全額が支払われない場合があることを了承します。</t>
    <phoneticPr fontId="2"/>
  </si>
  <si>
    <t>実地検査の実施に係る事項</t>
    <phoneticPr fontId="2"/>
  </si>
  <si>
    <t>事務局が審査に必要と認めた資料提出や状況説明等の指示があった場合は、検査当日及び検査後のいずれにおいても対応することを了承します。</t>
  </si>
  <si>
    <t>補助金額の確定にあたり、取得財産や帳簿類の確認ができないと事務局が判断した場合については、当該財産等に係る金額は補助対象とはならないことを了承します。</t>
  </si>
  <si>
    <t>不正行為の禁止に係る事項</t>
    <phoneticPr fontId="2"/>
  </si>
  <si>
    <t>公募要領、交付規程、補助事業の手引き等に違反した場合は、交付決定の取消し等の対象となる場合があることを了承します。</t>
  </si>
  <si>
    <t>申請内容（添付書類含む）は事実と相違なく、事実と異なる場合は交付決定の取消し等の対象となることを了承します。</t>
  </si>
  <si>
    <t>交付決定の取消し等の対象となった場合、機構の規定に基づき会社名等の公表及び指名停止措置がされる場合があることを了承します。</t>
  </si>
  <si>
    <t>補助金の申請や各種報告、検査に関する資料提出等の対応に際して、不正行為及び事実と異なる説明や資料の提出等を一切しないことを了承します。</t>
  </si>
  <si>
    <t>キックバックや水増し等の不正行為を行わないことを了承します。</t>
  </si>
  <si>
    <t>補助事業者自身で計画を作成し、申請・報告等作業、事業の実施等を行うことを了承します。</t>
  </si>
  <si>
    <t>取得財産に係る事項</t>
    <phoneticPr fontId="2"/>
  </si>
  <si>
    <t>中小企業新事業進出促進補助金に係る、補助事業において、補助対象経費により取得し、または効用の増加した財産については、補助事業実施期間及び処分制限期間中は、本事業のみで使用し、他の事業用途で一切使用しないことを了承します。</t>
  </si>
  <si>
    <t>なお、取得財産等のうち、処分を制限する財産を、その期間内において、処分しようとするときは、中小企業新事業進出促進補助金交付規程第２４条の規定に基づき、定められた手続きをすることを了承します。</t>
  </si>
  <si>
    <t>「中小企業新事業進出促進補助金交付規程」第24条については下記のとおりです。</t>
    <phoneticPr fontId="2"/>
  </si>
  <si>
    <t>https://shinjigyou-shinshutsu.smrj.go.jp/docs/shinjigyou_koufukitei.pdf</t>
    <phoneticPr fontId="2"/>
  </si>
  <si>
    <t>---
（財産の処分の制限）
第２４条 取得財産等のうち、処分（補助金の交付の目的に反する使用、譲渡、交換、貸付、担保に供する処分、廃棄等をいう。）を制限する財産（以下「処分制限財産」という。）は、取得価格又は効用の増加価格が単価５０万円（税抜）以上の機械、器具及びその他の財産とする。
２ 処分制限財産の処分を制限する期間は、減価償却資産の耐用年数等に関する省令（昭和４０年大蔵省令第１５号）を準用する。なお、中小機構が別に定める場合には、その期間とする。
３ 補助事業者は、前項の規定により定められた期間内において、処分制限財産を処分しようとするときは、あらかじめ様式第１２－１による承認申請書を中小機構に提出し、その承認を受けなければならない。
４ 補助事業者は、前項の承認を受け、処分制限財産を処分した場合、様式第１２―２による承認通知書に記載がある書類を様式第１２－３による財産処分報告書に添付して中小機構に提出するものとする。
５ 補助事業者は、処分制限財産が災害又は火災（補助事業者等の責めに帰すことができない事由による場合に限る。）により使用できなくなった場合若しくは立地上又は構造上危険な状態にある場合の取壊し又は廃棄を行った場合は、第３項の規定にかかわらず、様式第１２－４による財産処分報告書を中小機構に提出することにより、財産処分の承認を受けたものとみなすことができるものとする。
６ 中小機構は、補助事業者が処分制限財産を処分するときは、様式第１２－５による納付通知書により、当該処分制限財産に係る補助金額を限度として、納付させることができるものとし、補助事業者は当該納付命令にしたがって納付しなければならない。なお、当該処分については、補助事業等により取得し又は効用の増加した財産の処分等の取扱いについて（平成１６・６・１０会課第５号）の各規定を踏まえ取り扱うものとする。</t>
    <phoneticPr fontId="2"/>
  </si>
  <si>
    <t>国庫及び公的制度からの二重受給に係る事項</t>
    <phoneticPr fontId="2"/>
  </si>
  <si>
    <t>間接直接を問わず国（独立行政法人等を含む）が目的を指定して支出する過去又は現在の他の補助金、助成金、委託費等（以下「補助金等」という。）と同一の補助対象経費を含む事業に該当すると判断された場合は交付決定取消となることを了承します。</t>
  </si>
  <si>
    <t>交付決定を受けている補助金等がある場合、その補助金等に関する資料や説明等を事務局から求められた場合、適切に対応することを了承します。</t>
  </si>
  <si>
    <t>公的医療保険・介護保険からの診療報酬・介護報酬、固定価格買取制度等との重複を含む事業、及び同一又は類似した内容の事業に該当すると判断された場合は交付決定取消となることを了承します。</t>
  </si>
  <si>
    <t>中小企業庁が所管する補助金（中小企業生産性革命推進事業、中小企業等事業再構築促進事業、中小企業省力化投資補助事業等）と同一の補助対象経費を含む事業に該当すると判断された場合は交付決定取消となることを了承します。</t>
  </si>
  <si>
    <t>情報公開に係る事項</t>
    <phoneticPr fontId="2"/>
  </si>
  <si>
    <t>法人番号、法人名、都道府県、市区町村、事業計画名、補助金名、申請年度、申請応募回、採択、支援機関名等を中小企業庁ホームページ、ミラサポコネクト、その他中小企業庁が運営するウェブサイト等で公表する場合があることを了承します。</t>
    <phoneticPr fontId="2"/>
  </si>
  <si>
    <t>形式チェック</t>
    <rPh sb="0" eb="2">
      <t>ケイシキ</t>
    </rPh>
    <phoneticPr fontId="2"/>
  </si>
  <si>
    <t>日付整合性チェック</t>
    <rPh sb="0" eb="2">
      <t>ヒヅケ</t>
    </rPh>
    <rPh sb="2" eb="5">
      <t>セイゴウセイ</t>
    </rPh>
    <phoneticPr fontId="2"/>
  </si>
  <si>
    <t>数値チェック</t>
    <rPh sb="0" eb="2">
      <t>スウチ</t>
    </rPh>
    <phoneticPr fontId="2"/>
  </si>
  <si>
    <t>確認した年月日</t>
  </si>
  <si>
    <t>株主数</t>
    <rPh sb="0" eb="2">
      <t>カブヌシ</t>
    </rPh>
    <rPh sb="2" eb="3">
      <t>スウ</t>
    </rPh>
    <phoneticPr fontId="2"/>
  </si>
  <si>
    <t>株主等一覧</t>
    <rPh sb="0" eb="2">
      <t>カブヌシ</t>
    </rPh>
    <rPh sb="2" eb="3">
      <t>トウ</t>
    </rPh>
    <rPh sb="3" eb="5">
      <t>イチラン</t>
    </rPh>
    <phoneticPr fontId="2"/>
  </si>
  <si>
    <t>No.1</t>
    <phoneticPr fontId="2"/>
  </si>
  <si>
    <t>No.2</t>
    <phoneticPr fontId="2"/>
  </si>
  <si>
    <t>No.3</t>
    <phoneticPr fontId="2"/>
  </si>
  <si>
    <t>No.4</t>
    <phoneticPr fontId="2"/>
  </si>
  <si>
    <t>No.5</t>
    <phoneticPr fontId="2"/>
  </si>
  <si>
    <r>
      <t>資本金／出資金</t>
    </r>
    <r>
      <rPr>
        <b/>
        <sz val="12"/>
        <color theme="1"/>
        <rFont val="Meiryo UI"/>
        <family val="3"/>
        <charset val="128"/>
      </rPr>
      <t>（円）</t>
    </r>
    <phoneticPr fontId="2"/>
  </si>
  <si>
    <t>資本金の額や出資総額に定めがない企業</t>
  </si>
  <si>
    <t>中小企業等経営強化法第2条第5項に
規定する条件を満たすことの宣誓</t>
    <phoneticPr fontId="2"/>
  </si>
  <si>
    <r>
      <t>出資比率</t>
    </r>
    <r>
      <rPr>
        <b/>
        <sz val="12"/>
        <color theme="1"/>
        <rFont val="Meiryo UI"/>
        <family val="3"/>
        <charset val="128"/>
      </rPr>
      <t>（％）</t>
    </r>
    <phoneticPr fontId="2"/>
  </si>
  <si>
    <t>詳細が記載されない出資者の人数</t>
  </si>
  <si>
    <r>
      <t>詳細が記載されない出資者の出資比率</t>
    </r>
    <r>
      <rPr>
        <b/>
        <sz val="12"/>
        <color theme="1"/>
        <rFont val="Meiryo UI"/>
        <family val="3"/>
        <charset val="128"/>
      </rPr>
      <t>（％）</t>
    </r>
    <phoneticPr fontId="2"/>
  </si>
  <si>
    <r>
      <t>一覧表の出資比率合計</t>
    </r>
    <r>
      <rPr>
        <b/>
        <sz val="12"/>
        <color theme="1"/>
        <rFont val="Meiryo UI"/>
        <family val="3"/>
        <charset val="128"/>
      </rPr>
      <t>（％）</t>
    </r>
    <phoneticPr fontId="2"/>
  </si>
  <si>
    <t>株主等一覧表に記載された「株主又は出資者」が
中小企業に該当するものは存在するかの確認</t>
    <phoneticPr fontId="2"/>
  </si>
  <si>
    <t>株主数（中小企業株主）</t>
    <rPh sb="0" eb="2">
      <t>カブヌシ</t>
    </rPh>
    <rPh sb="2" eb="3">
      <t>スウ</t>
    </rPh>
    <phoneticPr fontId="2"/>
  </si>
  <si>
    <t>株主等一覧（中小企業株主）</t>
    <phoneticPr fontId="2"/>
  </si>
  <si>
    <t>No.1</t>
  </si>
  <si>
    <t>No.2</t>
  </si>
  <si>
    <t>No.3</t>
  </si>
  <si>
    <t>No.4</t>
  </si>
  <si>
    <t>No.5</t>
  </si>
  <si>
    <t>資本金の額や出資総額に定めがない企業</t>
    <rPh sb="16" eb="18">
      <t>キギョウ</t>
    </rPh>
    <phoneticPr fontId="3"/>
  </si>
  <si>
    <t>上記入力内容に相違ないことの確認</t>
  </si>
  <si>
    <t>事業形態</t>
    <rPh sb="0" eb="2">
      <t>ジギョウ</t>
    </rPh>
    <rPh sb="2" eb="4">
      <t>ケイタイ</t>
    </rPh>
    <phoneticPr fontId="2"/>
  </si>
  <si>
    <t>都道府県</t>
    <rPh sb="0" eb="4">
      <t>トドウフケン</t>
    </rPh>
    <phoneticPr fontId="2"/>
  </si>
  <si>
    <t>資本金の額や出資総額に
定めがない法人</t>
    <phoneticPr fontId="2"/>
  </si>
  <si>
    <t>日本標準産業分類中分類</t>
    <phoneticPr fontId="2"/>
  </si>
  <si>
    <t>補助事業の
主たる事業実施場所</t>
    <phoneticPr fontId="2"/>
  </si>
  <si>
    <t>法人</t>
    <rPh sb="0" eb="2">
      <t>ホウジン</t>
    </rPh>
    <phoneticPr fontId="2"/>
  </si>
  <si>
    <t>北海道</t>
  </si>
  <si>
    <t>株式会社</t>
  </si>
  <si>
    <t>該当する</t>
  </si>
  <si>
    <t>01 農業</t>
  </si>
  <si>
    <t>本社所在地と同一</t>
  </si>
  <si>
    <t>個人</t>
    <phoneticPr fontId="2"/>
  </si>
  <si>
    <t>国内</t>
    <phoneticPr fontId="2"/>
  </si>
  <si>
    <t>条件を満たす</t>
    <rPh sb="0" eb="2">
      <t>ジョウケン</t>
    </rPh>
    <rPh sb="3" eb="4">
      <t>ミ</t>
    </rPh>
    <phoneticPr fontId="2"/>
  </si>
  <si>
    <t>存在する</t>
    <rPh sb="0" eb="2">
      <t>ソンザイ</t>
    </rPh>
    <phoneticPr fontId="2"/>
  </si>
  <si>
    <t>個人事業主</t>
    <rPh sb="0" eb="2">
      <t>コジン</t>
    </rPh>
    <rPh sb="2" eb="5">
      <t>ジギョウヌシ</t>
    </rPh>
    <phoneticPr fontId="2"/>
  </si>
  <si>
    <t>青森県</t>
  </si>
  <si>
    <t>合名会社</t>
  </si>
  <si>
    <t>該当しない</t>
  </si>
  <si>
    <t>02 林業</t>
  </si>
  <si>
    <t>本社所在地と異なる</t>
  </si>
  <si>
    <t>企業</t>
    <rPh sb="0" eb="2">
      <t>キギョウ</t>
    </rPh>
    <phoneticPr fontId="2"/>
  </si>
  <si>
    <t>海外</t>
    <rPh sb="0" eb="2">
      <t>カイガイ</t>
    </rPh>
    <phoneticPr fontId="2"/>
  </si>
  <si>
    <t>条件を満たさない</t>
    <rPh sb="0" eb="2">
      <t>ジョウケン</t>
    </rPh>
    <rPh sb="3" eb="4">
      <t>ミ</t>
    </rPh>
    <phoneticPr fontId="2"/>
  </si>
  <si>
    <t>存在しない</t>
    <rPh sb="0" eb="2">
      <t>ソンザイ</t>
    </rPh>
    <phoneticPr fontId="2"/>
  </si>
  <si>
    <t>岩手県</t>
  </si>
  <si>
    <t>合資会社</t>
  </si>
  <si>
    <t>03 漁業（水産養殖業を除く）</t>
  </si>
  <si>
    <t>宮城県</t>
  </si>
  <si>
    <t>合同会社</t>
  </si>
  <si>
    <t>04 水産養殖業</t>
  </si>
  <si>
    <t>秋田県</t>
  </si>
  <si>
    <t>特例有限会社</t>
  </si>
  <si>
    <t>05 鉱業，採石業，砂利採取業</t>
  </si>
  <si>
    <t>山形県</t>
  </si>
  <si>
    <t>中小企業投資育成株式会社</t>
  </si>
  <si>
    <t>06 総合工事業</t>
  </si>
  <si>
    <t>5 以上</t>
    <rPh sb="2" eb="4">
      <t>イジョウ</t>
    </rPh>
    <phoneticPr fontId="2"/>
  </si>
  <si>
    <t>福島県</t>
  </si>
  <si>
    <t>投資事業有限責任組合</t>
  </si>
  <si>
    <t>07 職別工事業（設備工事業を除く）</t>
  </si>
  <si>
    <t>茨城県</t>
  </si>
  <si>
    <t>企業組合</t>
  </si>
  <si>
    <t>08 設備工事業</t>
  </si>
  <si>
    <t>栃木県</t>
  </si>
  <si>
    <t>協業組合</t>
  </si>
  <si>
    <t>09 食料品製造業</t>
  </si>
  <si>
    <t>群馬県</t>
  </si>
  <si>
    <t>特定非営利活動法人（NPO法人）等</t>
  </si>
  <si>
    <t>10 飲料たばこ飼料製造業</t>
  </si>
  <si>
    <t>埼玉県</t>
  </si>
  <si>
    <t>弁護士法人</t>
  </si>
  <si>
    <t>11 繊維工業</t>
  </si>
  <si>
    <t>千葉県</t>
  </si>
  <si>
    <t>監査法人</t>
  </si>
  <si>
    <t>12 木材木製品製造業（家具を除く）</t>
  </si>
  <si>
    <t>東京都</t>
  </si>
  <si>
    <t>税理士法人</t>
  </si>
  <si>
    <t>13 家具装備品製造業</t>
  </si>
  <si>
    <t>神奈川県</t>
  </si>
  <si>
    <t>行政書士法人</t>
  </si>
  <si>
    <t>14 パルプ紙紙加工品製造業</t>
  </si>
  <si>
    <t>新潟県</t>
  </si>
  <si>
    <t>司法書士法人</t>
  </si>
  <si>
    <t>15 印刷同関連業</t>
  </si>
  <si>
    <t>富山県</t>
  </si>
  <si>
    <t>弁理士法人（特許業務法人）</t>
  </si>
  <si>
    <t>16 化学工業</t>
  </si>
  <si>
    <t>石川県</t>
  </si>
  <si>
    <t>社会保険労務士法人</t>
  </si>
  <si>
    <t>17 石油製品石炭製品製造業</t>
  </si>
  <si>
    <t>福井県</t>
  </si>
  <si>
    <t>土地家屋調査士法人</t>
  </si>
  <si>
    <t>18 プラスチック製品製造業（別掲を除く）</t>
  </si>
  <si>
    <t>山梨県</t>
  </si>
  <si>
    <t>農事組合法人</t>
  </si>
  <si>
    <t>19 ゴム製品製造業</t>
  </si>
  <si>
    <t>長野県</t>
  </si>
  <si>
    <t>その他</t>
  </si>
  <si>
    <t>20 なめし革同製品毛皮製造業</t>
  </si>
  <si>
    <t>岐阜県</t>
  </si>
  <si>
    <t>21 窯業土石製品製造業</t>
  </si>
  <si>
    <t>静岡県</t>
  </si>
  <si>
    <t>22 鉄鋼業</t>
  </si>
  <si>
    <t>愛知県</t>
  </si>
  <si>
    <t>23 非鉄金属製造業</t>
  </si>
  <si>
    <t>三重県</t>
  </si>
  <si>
    <t>24 金属製品製造業</t>
  </si>
  <si>
    <t>滋賀県</t>
  </si>
  <si>
    <t>25 はん用機械器具製造業</t>
  </si>
  <si>
    <t>京都府</t>
  </si>
  <si>
    <t>26 生産用機械器具製造業</t>
  </si>
  <si>
    <t>大阪府</t>
  </si>
  <si>
    <t>27 業務用機械器具製造業</t>
  </si>
  <si>
    <t>兵庫県</t>
  </si>
  <si>
    <t>28 電子部品デバイス電子回路製造業</t>
  </si>
  <si>
    <t>奈良県</t>
  </si>
  <si>
    <t>29 電気機械器具製造業</t>
  </si>
  <si>
    <t>和歌山県</t>
  </si>
  <si>
    <t>30 情報通信機械器具製造業</t>
  </si>
  <si>
    <t>鳥取県</t>
  </si>
  <si>
    <t>31 輸送用機械器具製造業</t>
  </si>
  <si>
    <t>島根県</t>
  </si>
  <si>
    <t>32 その他の製造業</t>
  </si>
  <si>
    <t>岡山県</t>
  </si>
  <si>
    <t>33 電気業</t>
  </si>
  <si>
    <t>広島県</t>
  </si>
  <si>
    <t>34 ガス業</t>
  </si>
  <si>
    <t>山口県</t>
  </si>
  <si>
    <t>35 熱供給業</t>
  </si>
  <si>
    <t>徳島県</t>
  </si>
  <si>
    <t>36 水道業</t>
  </si>
  <si>
    <t>香川県</t>
  </si>
  <si>
    <t>37 通信業</t>
  </si>
  <si>
    <t>愛媛県</t>
  </si>
  <si>
    <t>38 放送業</t>
  </si>
  <si>
    <t>高知県</t>
  </si>
  <si>
    <t>39 情報サービス業</t>
  </si>
  <si>
    <t>福岡県</t>
  </si>
  <si>
    <t>40 インターネット附随サービス業</t>
  </si>
  <si>
    <t>佐賀県</t>
  </si>
  <si>
    <t>41 映像音声文字情報制作業</t>
  </si>
  <si>
    <t>長崎県</t>
  </si>
  <si>
    <t>42 鉄道業</t>
  </si>
  <si>
    <t>熊本県</t>
  </si>
  <si>
    <t>43 道路旅客運送業</t>
  </si>
  <si>
    <t>大分県</t>
  </si>
  <si>
    <t>44 道路貨物運送業</t>
  </si>
  <si>
    <t>宮崎県</t>
  </si>
  <si>
    <t>45 水運業</t>
  </si>
  <si>
    <t>鹿児島県</t>
  </si>
  <si>
    <t>46 航空運輸業</t>
  </si>
  <si>
    <t>沖縄県</t>
  </si>
  <si>
    <t>47 倉庫業</t>
  </si>
  <si>
    <t>48 運輸に附帯するサービス業</t>
  </si>
  <si>
    <t>49 郵便業（信書便事業を含む）</t>
  </si>
  <si>
    <t>50 各種商品卸売業</t>
  </si>
  <si>
    <t>51 繊維衣服等卸売業</t>
  </si>
  <si>
    <t>52 飲食料品卸売業</t>
  </si>
  <si>
    <t xml:space="preserve">53 建築材料，鉱物金属材料等卸売業   </t>
  </si>
  <si>
    <t>54 機械器具卸売業</t>
  </si>
  <si>
    <t>55 その他の卸売業</t>
  </si>
  <si>
    <t>56 各種商品小売業</t>
  </si>
  <si>
    <t>57 織物衣服身の回り品小売業</t>
  </si>
  <si>
    <t>58 飲食料品小売業</t>
  </si>
  <si>
    <t>59 機械器具小売業</t>
  </si>
  <si>
    <t>60 その他の小売業</t>
  </si>
  <si>
    <t>61 無店舗小売業</t>
  </si>
  <si>
    <t>62 銀行業</t>
  </si>
  <si>
    <t>63 協同組織金融業</t>
  </si>
  <si>
    <t xml:space="preserve">64 貸金業，クレジットカード業等非預金信用機関   </t>
  </si>
  <si>
    <t>65 金融商品取引業，商品先物取引業</t>
  </si>
  <si>
    <t>66 補助的金融業等</t>
  </si>
  <si>
    <t>67 保険業（保険媒介代理業，保険サービス業を含む）</t>
  </si>
  <si>
    <t>68 不動産取引業</t>
  </si>
  <si>
    <t>69 不動産賃貸業管理業</t>
  </si>
  <si>
    <t>70 物品賃貸業</t>
  </si>
  <si>
    <t>71 学術開発研究機関</t>
  </si>
  <si>
    <t>72 専門サービス業（他に分類されないもの）</t>
  </si>
  <si>
    <t>73 広告業</t>
  </si>
  <si>
    <t>74 技術サービス業（他に分類されないもの）</t>
  </si>
  <si>
    <t>75 宿泊業</t>
  </si>
  <si>
    <t>76 飲食店</t>
  </si>
  <si>
    <t>77 持ち帰り配達飲食サービス業</t>
  </si>
  <si>
    <t>78 洗濯理容美容浴場業</t>
  </si>
  <si>
    <t xml:space="preserve">79 その他の生活関連サービス業   </t>
  </si>
  <si>
    <t>80 娯楽業</t>
  </si>
  <si>
    <t>81 学校教育</t>
  </si>
  <si>
    <t>82 その他の教育，学習支援業</t>
  </si>
  <si>
    <t>83 医療業</t>
  </si>
  <si>
    <t>84 保健衛生</t>
  </si>
  <si>
    <t>85 社会保険社会福祉介護事業</t>
  </si>
  <si>
    <t>86 郵便局</t>
  </si>
  <si>
    <t>87 協同組合（他に分類されないもの）</t>
  </si>
  <si>
    <t>88 廃棄物処理業</t>
  </si>
  <si>
    <t>89 自動車整備業</t>
  </si>
  <si>
    <t>90 機械等修理業（別掲を除く）</t>
  </si>
  <si>
    <t>91 職業紹介労働者派遣業</t>
  </si>
  <si>
    <t>92 その他の事業サービス業</t>
  </si>
  <si>
    <t>93 政治経済文化団体</t>
  </si>
  <si>
    <t>94 宗教</t>
  </si>
  <si>
    <t>95 その他のサービス業</t>
  </si>
  <si>
    <t>96 外国公務</t>
  </si>
  <si>
    <t>97 国家公務</t>
  </si>
  <si>
    <t>98 地方公務</t>
  </si>
  <si>
    <t>99 分類不能の産業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</si>
</sst>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font>
      <sz val="11"/>
      <color theme="1"/>
      <name val="Meiryo UI"/>
      <family val="2"/>
      <scheme val="minor"/>
    </font>
    <font>
      <sz val="11"/>
      <color theme="1"/>
      <name val="Meiryo UI"/>
      <family val="2"/>
      <charset val="128"/>
      <scheme val="minor"/>
    </font>
    <font>
      <sz val="6"/>
      <name val="Meiryo UI"/>
      <family val="3"/>
      <charset val="128"/>
      <scheme val="minor"/>
    </font>
    <font>
      <sz val="10"/>
      <color theme="1"/>
      <name val="ＭＳ ゴシック"/>
      <family val="3"/>
      <charset val="128"/>
    </font>
    <font>
      <sz val="11"/>
      <color theme="1"/>
      <name val="Meiryo UI"/>
      <family val="3"/>
      <charset val="128"/>
    </font>
    <font>
      <sz val="16"/>
      <color theme="1"/>
      <name val="Meiryo UI"/>
      <family val="3"/>
      <charset val="128"/>
    </font>
    <font>
      <b/>
      <sz val="16"/>
      <color theme="1"/>
      <name val="Meiryo UI"/>
      <family val="3"/>
      <charset val="128"/>
    </font>
    <font>
      <b/>
      <sz val="16"/>
      <color theme="0"/>
      <name val="Meiryo UI"/>
      <family val="3"/>
      <charset val="128"/>
    </font>
    <font>
      <sz val="12"/>
      <color theme="1"/>
      <name val="Meiryo UI"/>
      <family val="3"/>
      <charset val="128"/>
    </font>
    <font>
      <sz val="11"/>
      <color theme="0" tint="-0.14999847407452621"/>
      <name val="Meiryo UI"/>
      <family val="3"/>
      <charset val="128"/>
    </font>
    <font>
      <sz val="11"/>
      <color theme="1"/>
      <name val="Meiryo UI"/>
      <family val="2"/>
      <scheme val="minor"/>
    </font>
    <font>
      <sz val="16"/>
      <color theme="4"/>
      <name val="Meiryo UI"/>
      <family val="3"/>
      <charset val="128"/>
    </font>
    <font>
      <b/>
      <sz val="12"/>
      <color theme="0"/>
      <name val="Meiryo UI"/>
      <family val="3"/>
      <charset val="128"/>
    </font>
    <font>
      <sz val="12"/>
      <color theme="1" tint="0.499984740745262"/>
      <name val="Meiryo UI"/>
      <family val="3"/>
      <charset val="128"/>
    </font>
    <font>
      <u/>
      <sz val="11"/>
      <color theme="10"/>
      <name val="Meiryo UI"/>
      <family val="3"/>
      <charset val="128"/>
    </font>
    <font>
      <sz val="10"/>
      <color theme="1"/>
      <name val="Meiryo UI"/>
      <family val="3"/>
      <charset val="128"/>
    </font>
    <font>
      <b/>
      <sz val="12"/>
      <color theme="1"/>
      <name val="Meiryo UI"/>
      <family val="3"/>
      <charset val="128"/>
    </font>
    <font>
      <sz val="16"/>
      <color rgb="FF0070C0"/>
      <name val="Meiryo UI"/>
      <family val="3"/>
      <charset val="128"/>
    </font>
    <font>
      <b/>
      <sz val="16"/>
      <color theme="4"/>
      <name val="Meiryo UI"/>
      <family val="3"/>
      <charset val="128"/>
    </font>
    <font>
      <sz val="26"/>
      <color theme="4"/>
      <name val="Meiryo UI"/>
      <family val="3"/>
      <charset val="128"/>
    </font>
    <font>
      <u/>
      <sz val="12"/>
      <color theme="10"/>
      <name val="Meiryo UI"/>
      <family val="2"/>
      <scheme val="minor"/>
    </font>
    <font>
      <sz val="11"/>
      <color theme="4"/>
      <name val="Meiryo UI"/>
      <family val="3"/>
      <charset val="128"/>
      <scheme val="minor"/>
    </font>
    <font>
      <b/>
      <sz val="14"/>
      <color theme="0"/>
      <name val="Meiryo UI"/>
      <family val="3"/>
      <charset val="128"/>
      <scheme val="minor"/>
    </font>
    <font>
      <sz val="11"/>
      <color theme="0"/>
      <name val="Meiryo UI"/>
      <family val="3"/>
      <charset val="128"/>
      <scheme val="minor"/>
    </font>
    <font>
      <b/>
      <sz val="11"/>
      <color theme="0"/>
      <name val="Meiryo UI"/>
      <family val="3"/>
      <charset val="128"/>
      <scheme val="minor"/>
    </font>
    <font>
      <b/>
      <sz val="14"/>
      <color theme="4"/>
      <name val="Meiryo UI"/>
      <family val="3"/>
      <charset val="128"/>
    </font>
    <font>
      <sz val="6"/>
      <name val="Meiryo UI"/>
      <family val="2"/>
      <charset val="128"/>
      <scheme val="minor"/>
    </font>
    <font>
      <b/>
      <sz val="11"/>
      <color theme="1"/>
      <name val="Meiryo UI"/>
      <family val="3"/>
      <charset val="128"/>
    </font>
    <font>
      <b/>
      <sz val="11"/>
      <color theme="1" tint="0.249977111117893"/>
      <name val="Meiryo UI"/>
      <family val="3"/>
      <charset val="128"/>
      <scheme val="minor"/>
    </font>
    <font>
      <sz val="11"/>
      <color theme="1" tint="0.249977111117893"/>
      <name val="Meiryo UI"/>
      <family val="3"/>
      <charset val="128"/>
      <scheme val="minor"/>
    </font>
    <font>
      <sz val="11"/>
      <name val="Meiryo UI"/>
      <family val="3"/>
      <charset val="128"/>
      <scheme val="minor"/>
    </font>
    <font>
      <b/>
      <sz val="11"/>
      <color theme="4"/>
      <name val="Meiryo UI"/>
      <family val="3"/>
      <charset val="128"/>
      <scheme val="minor"/>
    </font>
    <font>
      <sz val="11"/>
      <color rgb="FF0070C0"/>
      <name val="Meiryo UI"/>
      <family val="2"/>
      <scheme val="minor"/>
    </font>
    <font>
      <sz val="11"/>
      <color theme="1" tint="0.499984740745262"/>
      <name val="Meiryo UI"/>
      <family val="2"/>
      <scheme val="minor"/>
    </font>
    <font>
      <sz val="11"/>
      <color theme="1" tint="0.499984740745262"/>
      <name val="Meiryo UI"/>
      <family val="3"/>
      <charset val="128"/>
      <scheme val="minor"/>
    </font>
    <font>
      <b/>
      <sz val="10.5"/>
      <color theme="1"/>
      <name val="Meiryo UI"/>
      <family val="3"/>
      <charset val="128"/>
    </font>
    <font>
      <b/>
      <sz val="11"/>
      <color theme="4"/>
      <name val="Meiryo UI"/>
      <family val="3"/>
      <charset val="128"/>
    </font>
    <font>
      <sz val="11"/>
      <color theme="1" tint="0.34998626667073579"/>
      <name val="Meiryo UI"/>
      <family val="3"/>
      <charset val="128"/>
      <scheme val="minor"/>
    </font>
    <font>
      <sz val="11"/>
      <color theme="1" tint="0.499984740745262"/>
      <name val="Meiryo UI"/>
      <family val="3"/>
      <charset val="128"/>
    </font>
  </fonts>
  <fills count="10">
    <fill>
      <patternFill patternType="none"/>
    </fill>
    <fill>
      <patternFill patternType="gray125"/>
    </fill>
    <fill>
      <patternFill patternType="solid">
        <fgColor rgb="FFFFFFCC"/>
      </patternFill>
    </fill>
    <fill>
      <patternFill patternType="solid">
        <fgColor theme="0" tint="-0.34998626667073579"/>
        <bgColor indexed="64"/>
      </patternFill>
    </fill>
    <fill>
      <patternFill patternType="solid">
        <fgColor theme="0"/>
        <bgColor indexed="64"/>
      </patternFill>
    </fill>
    <fill>
      <patternFill patternType="solid">
        <fgColor theme="4"/>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EECF5"/>
        <bgColor indexed="64"/>
      </patternFill>
    </fill>
  </fills>
  <borders count="40">
    <border>
      <left/>
      <right/>
      <top/>
      <bottom/>
      <diagonal/>
    </border>
    <border>
      <left style="thin">
        <color rgb="FFB2B2B2"/>
      </left>
      <right style="thin">
        <color rgb="FFB2B2B2"/>
      </right>
      <top style="thin">
        <color rgb="FFB2B2B2"/>
      </top>
      <bottom style="thin">
        <color rgb="FFB2B2B2"/>
      </bottom>
      <diagonal/>
    </border>
    <border>
      <left style="thick">
        <color theme="1" tint="0.24994659260841701"/>
      </left>
      <right style="thick">
        <color theme="1" tint="0.24994659260841701"/>
      </right>
      <top style="thick">
        <color theme="1" tint="0.24994659260841701"/>
      </top>
      <bottom style="thick">
        <color theme="1" tint="0.24994659260841701"/>
      </bottom>
      <diagonal/>
    </border>
    <border>
      <left style="thick">
        <color theme="1" tint="0.24994659260841701"/>
      </left>
      <right style="thick">
        <color theme="1" tint="0.24994659260841701"/>
      </right>
      <top style="thick">
        <color theme="1" tint="0.24994659260841701"/>
      </top>
      <bottom style="thin">
        <color theme="0" tint="-0.34998626667073579"/>
      </bottom>
      <diagonal/>
    </border>
    <border>
      <left style="thick">
        <color theme="1" tint="0.24994659260841701"/>
      </left>
      <right style="thick">
        <color theme="1" tint="0.24994659260841701"/>
      </right>
      <top style="thin">
        <color theme="0" tint="-0.34998626667073579"/>
      </top>
      <bottom style="thin">
        <color theme="0" tint="-0.34998626667073579"/>
      </bottom>
      <diagonal/>
    </border>
    <border>
      <left style="thick">
        <color theme="1" tint="0.24994659260841701"/>
      </left>
      <right style="thick">
        <color theme="1" tint="0.24994659260841701"/>
      </right>
      <top style="thin">
        <color theme="0" tint="-0.34998626667073579"/>
      </top>
      <bottom style="thick">
        <color theme="1"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ck">
        <color theme="1" tint="0.24994659260841701"/>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ck">
        <color theme="1" tint="0.24994659260841701"/>
      </left>
      <right style="thin">
        <color theme="0" tint="-0.34998626667073579"/>
      </right>
      <top style="thick">
        <color theme="1" tint="0.24994659260841701"/>
      </top>
      <bottom style="thin">
        <color theme="0" tint="-0.34998626667073579"/>
      </bottom>
      <diagonal/>
    </border>
    <border>
      <left style="thin">
        <color theme="0" tint="-0.34998626667073579"/>
      </left>
      <right style="thin">
        <color theme="0" tint="-0.34998626667073579"/>
      </right>
      <top style="thick">
        <color theme="1" tint="0.24994659260841701"/>
      </top>
      <bottom style="thin">
        <color theme="0" tint="-0.34998626667073579"/>
      </bottom>
      <diagonal/>
    </border>
    <border>
      <left style="thin">
        <color theme="0" tint="-0.34998626667073579"/>
      </left>
      <right style="thick">
        <color theme="1" tint="0.24994659260841701"/>
      </right>
      <top style="thick">
        <color theme="1" tint="0.24994659260841701"/>
      </top>
      <bottom style="thin">
        <color theme="0" tint="-0.34998626667073579"/>
      </bottom>
      <diagonal/>
    </border>
    <border>
      <left style="thick">
        <color theme="1" tint="0.24994659260841701"/>
      </left>
      <right style="thin">
        <color theme="0" tint="-0.34998626667073579"/>
      </right>
      <top style="thin">
        <color theme="0" tint="-0.34998626667073579"/>
      </top>
      <bottom style="thin">
        <color theme="0" tint="-0.34998626667073579"/>
      </bottom>
      <diagonal/>
    </border>
    <border>
      <left/>
      <right/>
      <top style="thick">
        <color theme="1" tint="0.24994659260841701"/>
      </top>
      <bottom style="thick">
        <color theme="1" tint="0.24994659260841701"/>
      </bottom>
      <diagonal/>
    </border>
    <border>
      <left style="thick">
        <color theme="1" tint="0.24994659260841701"/>
      </left>
      <right style="thin">
        <color theme="0" tint="-0.34998626667073579"/>
      </right>
      <top style="thin">
        <color theme="0" tint="-0.34998626667073579"/>
      </top>
      <bottom/>
      <diagonal/>
    </border>
    <border>
      <left style="thin">
        <color theme="0" tint="-0.34998626667073579"/>
      </left>
      <right style="thick">
        <color theme="1" tint="0.24994659260841701"/>
      </right>
      <top style="thin">
        <color theme="0" tint="-0.34998626667073579"/>
      </top>
      <bottom/>
      <diagonal/>
    </border>
    <border>
      <left/>
      <right/>
      <top style="thin">
        <color theme="0" tint="-0.34998626667073579"/>
      </top>
      <bottom style="thin">
        <color theme="0" tint="-0.34998626667073579"/>
      </bottom>
      <diagonal/>
    </border>
    <border>
      <left style="thick">
        <color theme="1" tint="0.24994659260841701"/>
      </left>
      <right/>
      <top/>
      <bottom style="thin">
        <color theme="0" tint="-0.34998626667073579"/>
      </bottom>
      <diagonal/>
    </border>
    <border>
      <left style="thick">
        <color theme="1" tint="0.24994659260841701"/>
      </left>
      <right/>
      <top style="thin">
        <color theme="0" tint="-0.34998626667073579"/>
      </top>
      <bottom style="thin">
        <color theme="0" tint="-0.34998626667073579"/>
      </bottom>
      <diagonal/>
    </border>
    <border>
      <left/>
      <right/>
      <top style="thick">
        <color theme="1" tint="0.24994659260841701"/>
      </top>
      <bottom/>
      <diagonal/>
    </border>
    <border>
      <left style="thick">
        <color theme="1" tint="0.24994659260841701"/>
      </left>
      <right/>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uble">
        <color auto="1"/>
      </bottom>
      <diagonal/>
    </border>
    <border>
      <left style="thick">
        <color theme="1" tint="0.24994659260841701"/>
      </left>
      <right/>
      <top style="thin">
        <color theme="0" tint="-0.34998626667073579"/>
      </top>
      <bottom/>
      <diagonal/>
    </border>
    <border>
      <left style="thick">
        <color theme="1" tint="0.24994659260841701"/>
      </left>
      <right/>
      <top style="thick">
        <color theme="1" tint="0.24994659260841701"/>
      </top>
      <bottom style="thick">
        <color theme="1" tint="0.24994659260841701"/>
      </bottom>
      <diagonal/>
    </border>
    <border>
      <left/>
      <right style="thick">
        <color theme="1" tint="0.24994659260841701"/>
      </right>
      <top style="thick">
        <color theme="1" tint="0.24994659260841701"/>
      </top>
      <bottom style="thick">
        <color theme="1" tint="0.24994659260841701"/>
      </bottom>
      <diagonal/>
    </border>
    <border>
      <left style="thin">
        <color theme="0" tint="-0.34998626667073579"/>
      </left>
      <right style="thick">
        <color indexed="64"/>
      </right>
      <top style="thick">
        <color theme="1" tint="0.24994659260841701"/>
      </top>
      <bottom style="thin">
        <color theme="0" tint="-0.34998626667073579"/>
      </bottom>
      <diagonal/>
    </border>
    <border>
      <left style="thin">
        <color theme="0" tint="-0.34998626667073579"/>
      </left>
      <right style="thick">
        <color indexed="64"/>
      </right>
      <top style="thin">
        <color theme="0" tint="-0.34998626667073579"/>
      </top>
      <bottom style="thin">
        <color theme="0" tint="-0.34998626667073579"/>
      </bottom>
      <diagonal/>
    </border>
    <border>
      <left style="thin">
        <color theme="0" tint="-0.34998626667073579"/>
      </left>
      <right style="thick">
        <color indexed="64"/>
      </right>
      <top style="thin">
        <color theme="0" tint="-0.34998626667073579"/>
      </top>
      <bottom style="thick">
        <color theme="1" tint="0.24994659260841701"/>
      </bottom>
      <diagonal/>
    </border>
  </borders>
  <cellStyleXfs count="6">
    <xf numFmtId="0" fontId="0" fillId="0" borderId="0"/>
    <xf numFmtId="0" fontId="1" fillId="0" borderId="0">
      <alignment vertical="center"/>
    </xf>
    <xf numFmtId="0" fontId="1" fillId="2" borderId="1">
      <alignment vertical="center"/>
    </xf>
    <xf numFmtId="0" fontId="1" fillId="2" borderId="1" applyNumberFormat="0" applyFont="0" applyAlignment="0" applyProtection="0">
      <alignment vertical="center"/>
    </xf>
    <xf numFmtId="38" fontId="10" fillId="0" borderId="0" applyFont="0" applyFill="0" applyBorder="0" applyAlignment="0" applyProtection="0">
      <alignment vertical="center"/>
    </xf>
    <xf numFmtId="0" fontId="20" fillId="0" borderId="0" applyNumberFormat="0" applyFill="0" applyBorder="0" applyAlignment="0" applyProtection="0"/>
  </cellStyleXfs>
  <cellXfs count="134">
    <xf numFmtId="0" fontId="0" fillId="0" borderId="0" xfId="0"/>
    <xf numFmtId="0" fontId="4" fillId="3" borderId="0" xfId="0" applyFont="1" applyFill="1" applyAlignment="1">
      <alignment vertical="center"/>
    </xf>
    <xf numFmtId="0" fontId="7" fillId="5" borderId="7" xfId="0" applyFont="1" applyFill="1" applyBorder="1" applyAlignment="1">
      <alignment vertical="center"/>
    </xf>
    <xf numFmtId="0" fontId="7" fillId="5" borderId="8" xfId="0" applyFont="1" applyFill="1" applyBorder="1" applyAlignment="1">
      <alignment vertical="center"/>
    </xf>
    <xf numFmtId="0" fontId="7" fillId="5" borderId="9" xfId="0" applyFont="1" applyFill="1" applyBorder="1" applyAlignment="1">
      <alignment vertical="center"/>
    </xf>
    <xf numFmtId="0" fontId="6" fillId="6" borderId="10" xfId="0" applyFont="1" applyFill="1" applyBorder="1" applyAlignment="1">
      <alignment vertical="center"/>
    </xf>
    <xf numFmtId="0" fontId="4" fillId="3" borderId="0" xfId="0" applyFont="1" applyFill="1" applyAlignment="1">
      <alignment horizontal="center" vertical="center"/>
    </xf>
    <xf numFmtId="0" fontId="7" fillId="5" borderId="10" xfId="0" applyFont="1" applyFill="1" applyBorder="1" applyAlignment="1">
      <alignment horizontal="center" vertical="center"/>
    </xf>
    <xf numFmtId="0" fontId="5" fillId="3" borderId="0" xfId="0" applyFont="1" applyFill="1" applyAlignment="1">
      <alignment horizontal="center" vertical="center"/>
    </xf>
    <xf numFmtId="0" fontId="7" fillId="5" borderId="7" xfId="0" applyFont="1" applyFill="1" applyBorder="1" applyAlignment="1">
      <alignment horizontal="center" vertical="center"/>
    </xf>
    <xf numFmtId="0" fontId="6" fillId="6" borderId="11" xfId="0" applyFont="1" applyFill="1" applyBorder="1" applyAlignment="1">
      <alignment horizontal="center" vertical="center"/>
    </xf>
    <xf numFmtId="0" fontId="6" fillId="6" borderId="11" xfId="0" applyFont="1" applyFill="1" applyBorder="1" applyAlignment="1">
      <alignment horizontal="center" vertical="center" wrapText="1"/>
    </xf>
    <xf numFmtId="0" fontId="5" fillId="3" borderId="19" xfId="0" applyFont="1" applyFill="1" applyBorder="1" applyAlignment="1">
      <alignment horizontal="center" vertical="center"/>
    </xf>
    <xf numFmtId="0" fontId="5" fillId="3" borderId="16" xfId="0" applyFont="1" applyFill="1" applyBorder="1" applyAlignment="1">
      <alignment horizontal="center" vertical="center"/>
    </xf>
    <xf numFmtId="0" fontId="5" fillId="3" borderId="22" xfId="0" applyFont="1" applyFill="1" applyBorder="1" applyAlignment="1">
      <alignment horizontal="center" vertical="center"/>
    </xf>
    <xf numFmtId="0" fontId="4" fillId="3" borderId="23" xfId="0" applyFont="1" applyFill="1" applyBorder="1" applyAlignment="1">
      <alignment horizontal="center" vertical="center"/>
    </xf>
    <xf numFmtId="0" fontId="7" fillId="5" borderId="6" xfId="0" applyFont="1" applyFill="1" applyBorder="1" applyAlignment="1">
      <alignment horizontal="center" vertical="center"/>
    </xf>
    <xf numFmtId="0" fontId="5" fillId="4" borderId="20" xfId="0" applyFont="1" applyFill="1" applyBorder="1" applyAlignment="1" applyProtection="1">
      <alignment horizontal="center" vertical="center"/>
      <protection locked="0"/>
    </xf>
    <xf numFmtId="0" fontId="5" fillId="4" borderId="3" xfId="0" applyFont="1" applyFill="1" applyBorder="1" applyAlignment="1" applyProtection="1">
      <alignment horizontal="center" vertical="center"/>
      <protection locked="0"/>
    </xf>
    <xf numFmtId="0" fontId="5" fillId="4" borderId="4" xfId="0" applyFont="1" applyFill="1" applyBorder="1" applyAlignment="1" applyProtection="1">
      <alignment horizontal="center" vertical="center"/>
      <protection locked="0"/>
    </xf>
    <xf numFmtId="0" fontId="7" fillId="5" borderId="32" xfId="0" applyFont="1" applyFill="1" applyBorder="1" applyAlignment="1">
      <alignment vertical="center"/>
    </xf>
    <xf numFmtId="0" fontId="8" fillId="4" borderId="28" xfId="0" applyFont="1" applyFill="1" applyBorder="1" applyAlignment="1">
      <alignment vertical="center" wrapText="1"/>
    </xf>
    <xf numFmtId="0" fontId="8" fillId="4" borderId="31" xfId="0" applyFont="1" applyFill="1" applyBorder="1" applyAlignment="1">
      <alignment vertical="center" wrapText="1"/>
    </xf>
    <xf numFmtId="0" fontId="8" fillId="4" borderId="27" xfId="0" applyFont="1" applyFill="1" applyBorder="1" applyAlignment="1">
      <alignment horizontal="right" vertical="top"/>
    </xf>
    <xf numFmtId="0" fontId="8" fillId="4" borderId="29" xfId="0" applyFont="1" applyFill="1" applyBorder="1" applyAlignment="1">
      <alignment horizontal="center" vertical="top"/>
    </xf>
    <xf numFmtId="0" fontId="7" fillId="5" borderId="19" xfId="0" quotePrefix="1" applyFont="1" applyFill="1" applyBorder="1" applyAlignment="1">
      <alignment horizontal="right" vertical="center"/>
    </xf>
    <xf numFmtId="0" fontId="7" fillId="5" borderId="19" xfId="0" applyFont="1" applyFill="1" applyBorder="1" applyAlignment="1">
      <alignment vertical="center"/>
    </xf>
    <xf numFmtId="0" fontId="5" fillId="3" borderId="0" xfId="0" applyFont="1" applyFill="1" applyAlignment="1">
      <alignment vertical="center"/>
    </xf>
    <xf numFmtId="0" fontId="8" fillId="3" borderId="0" xfId="0" applyFont="1" applyFill="1" applyAlignment="1">
      <alignment vertical="center"/>
    </xf>
    <xf numFmtId="0" fontId="5" fillId="3" borderId="0" xfId="0" applyFont="1" applyFill="1" applyAlignment="1">
      <alignment vertical="center" wrapText="1"/>
    </xf>
    <xf numFmtId="0" fontId="12" fillId="4" borderId="24" xfId="0" quotePrefix="1" applyFont="1" applyFill="1" applyBorder="1" applyAlignment="1">
      <alignment vertical="center"/>
    </xf>
    <xf numFmtId="0" fontId="12" fillId="4" borderId="25" xfId="0" applyFont="1" applyFill="1" applyBorder="1" applyAlignment="1">
      <alignment vertical="center"/>
    </xf>
    <xf numFmtId="0" fontId="12" fillId="4" borderId="26" xfId="0" applyFont="1" applyFill="1" applyBorder="1" applyAlignment="1">
      <alignment vertical="center"/>
    </xf>
    <xf numFmtId="0" fontId="8" fillId="4" borderId="0" xfId="0" applyFont="1" applyFill="1" applyAlignment="1">
      <alignment vertical="center" wrapText="1"/>
    </xf>
    <xf numFmtId="0" fontId="8" fillId="4" borderId="30" xfId="0" applyFont="1" applyFill="1" applyBorder="1" applyAlignment="1">
      <alignment vertical="center" wrapText="1"/>
    </xf>
    <xf numFmtId="0" fontId="6" fillId="4" borderId="30" xfId="0" applyFont="1" applyFill="1" applyBorder="1" applyAlignment="1">
      <alignment vertical="center" wrapText="1"/>
    </xf>
    <xf numFmtId="0" fontId="6" fillId="4" borderId="32" xfId="0" applyFont="1" applyFill="1" applyBorder="1" applyAlignment="1">
      <alignment vertical="center" wrapText="1"/>
    </xf>
    <xf numFmtId="0" fontId="13" fillId="4" borderId="0" xfId="0" applyFont="1" applyFill="1" applyAlignment="1">
      <alignment vertical="center" wrapText="1"/>
    </xf>
    <xf numFmtId="0" fontId="13" fillId="4" borderId="27" xfId="0" applyFont="1" applyFill="1" applyBorder="1" applyAlignment="1">
      <alignment horizontal="right" vertical="top"/>
    </xf>
    <xf numFmtId="0" fontId="13" fillId="4" borderId="0" xfId="0" quotePrefix="1" applyFont="1" applyFill="1" applyAlignment="1">
      <alignment vertical="center" wrapText="1"/>
    </xf>
    <xf numFmtId="0" fontId="13" fillId="4" borderId="28" xfId="0" applyFont="1" applyFill="1" applyBorder="1" applyAlignment="1">
      <alignment vertical="center" wrapText="1"/>
    </xf>
    <xf numFmtId="0" fontId="8" fillId="4" borderId="27" xfId="0" applyFont="1" applyFill="1" applyBorder="1" applyAlignment="1">
      <alignment horizontal="left" vertical="top"/>
    </xf>
    <xf numFmtId="0" fontId="11" fillId="4" borderId="29"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14" fillId="4" borderId="0" xfId="5" applyFont="1" applyFill="1" applyBorder="1" applyAlignment="1" applyProtection="1">
      <alignment vertical="center" wrapText="1"/>
      <protection locked="0"/>
    </xf>
    <xf numFmtId="0" fontId="20" fillId="4" borderId="0" xfId="5" applyFill="1" applyBorder="1" applyAlignment="1" applyProtection="1">
      <alignment vertical="center" wrapText="1"/>
      <protection locked="0"/>
    </xf>
    <xf numFmtId="0" fontId="0" fillId="0" borderId="0" xfId="0" applyAlignment="1">
      <alignment vertical="center"/>
    </xf>
    <xf numFmtId="0" fontId="0" fillId="0" borderId="33" xfId="0" applyBorder="1" applyAlignment="1">
      <alignment vertical="center"/>
    </xf>
    <xf numFmtId="0" fontId="0" fillId="0" borderId="33" xfId="0" applyBorder="1" applyAlignment="1">
      <alignment vertical="center" wrapText="1"/>
    </xf>
    <xf numFmtId="0" fontId="18" fillId="8" borderId="6" xfId="0" applyFont="1" applyFill="1" applyBorder="1" applyAlignment="1">
      <alignment horizontal="center" vertical="center"/>
    </xf>
    <xf numFmtId="0" fontId="6" fillId="6" borderId="24" xfId="0" applyFont="1" applyFill="1" applyBorder="1" applyAlignment="1">
      <alignment horizontal="centerContinuous" vertical="center"/>
    </xf>
    <xf numFmtId="0" fontId="6" fillId="6" borderId="25" xfId="0" applyFont="1" applyFill="1" applyBorder="1" applyAlignment="1">
      <alignment horizontal="centerContinuous" vertical="center" wrapText="1"/>
    </xf>
    <xf numFmtId="0" fontId="5" fillId="6" borderId="26" xfId="0" applyFont="1" applyFill="1" applyBorder="1" applyAlignment="1">
      <alignment horizontal="centerContinuous" vertical="center" wrapText="1"/>
    </xf>
    <xf numFmtId="0" fontId="6" fillId="6" borderId="29" xfId="0" applyFont="1" applyFill="1" applyBorder="1" applyAlignment="1">
      <alignment horizontal="centerContinuous" vertical="center"/>
    </xf>
    <xf numFmtId="0" fontId="6" fillId="6" borderId="30" xfId="0" applyFont="1" applyFill="1" applyBorder="1" applyAlignment="1">
      <alignment horizontal="centerContinuous" vertical="center" wrapText="1"/>
    </xf>
    <xf numFmtId="0" fontId="5" fillId="6" borderId="31" xfId="0" applyFont="1" applyFill="1" applyBorder="1" applyAlignment="1">
      <alignment horizontal="centerContinuous" vertical="center" wrapText="1"/>
    </xf>
    <xf numFmtId="0" fontId="19" fillId="4" borderId="2"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9" fillId="3" borderId="0" xfId="0" applyFont="1" applyFill="1" applyAlignment="1">
      <alignment horizontal="center" vertical="center" wrapText="1"/>
    </xf>
    <xf numFmtId="0" fontId="9" fillId="3" borderId="0" xfId="0" applyFont="1" applyFill="1" applyAlignment="1">
      <alignment horizontal="center" vertical="center"/>
    </xf>
    <xf numFmtId="14" fontId="5" fillId="4" borderId="4" xfId="0" quotePrefix="1" applyNumberFormat="1" applyFont="1" applyFill="1" applyBorder="1" applyAlignment="1" applyProtection="1">
      <alignment horizontal="center" vertical="center"/>
      <protection locked="0"/>
    </xf>
    <xf numFmtId="49" fontId="5" fillId="4" borderId="4" xfId="0" applyNumberFormat="1" applyFont="1" applyFill="1" applyBorder="1" applyAlignment="1" applyProtection="1">
      <alignment horizontal="center" vertical="center"/>
      <protection locked="0"/>
    </xf>
    <xf numFmtId="38" fontId="5" fillId="4" borderId="4" xfId="4" applyFont="1" applyFill="1" applyBorder="1" applyAlignment="1" applyProtection="1">
      <alignment horizontal="center" vertical="center"/>
      <protection locked="0"/>
    </xf>
    <xf numFmtId="0" fontId="20" fillId="4" borderId="4" xfId="5" applyFill="1" applyBorder="1" applyAlignment="1" applyProtection="1">
      <alignment horizontal="center" vertical="center"/>
      <protection locked="0"/>
    </xf>
    <xf numFmtId="0" fontId="20" fillId="4" borderId="4" xfId="5" quotePrefix="1" applyFill="1" applyBorder="1" applyAlignment="1" applyProtection="1">
      <alignment horizontal="center" vertical="center"/>
      <protection locked="0"/>
    </xf>
    <xf numFmtId="0" fontId="18" fillId="3" borderId="0" xfId="0" applyFont="1" applyFill="1" applyAlignment="1">
      <alignment horizontal="center" vertical="center"/>
    </xf>
    <xf numFmtId="14" fontId="5" fillId="4" borderId="3" xfId="0" applyNumberFormat="1" applyFont="1" applyFill="1" applyBorder="1" applyAlignment="1" applyProtection="1">
      <alignment horizontal="center" vertical="center"/>
      <protection locked="0"/>
    </xf>
    <xf numFmtId="0" fontId="5" fillId="4" borderId="5" xfId="0" applyFont="1" applyFill="1" applyBorder="1" applyAlignment="1" applyProtection="1">
      <alignment horizontal="center" vertical="center"/>
      <protection locked="0"/>
    </xf>
    <xf numFmtId="0" fontId="6" fillId="3" borderId="0" xfId="0" applyFont="1" applyFill="1" applyAlignment="1">
      <alignment horizontal="center" vertical="center"/>
    </xf>
    <xf numFmtId="0" fontId="5" fillId="3" borderId="0" xfId="0" applyFont="1" applyFill="1" applyAlignment="1" applyProtection="1">
      <alignment horizontal="center" vertical="center"/>
      <protection locked="0"/>
    </xf>
    <xf numFmtId="0" fontId="7" fillId="5" borderId="10" xfId="0" applyFont="1" applyFill="1" applyBorder="1" applyAlignment="1">
      <alignment horizontal="center" vertical="center" wrapText="1"/>
    </xf>
    <xf numFmtId="0" fontId="5" fillId="4" borderId="12" xfId="0" applyFont="1" applyFill="1" applyBorder="1" applyAlignment="1" applyProtection="1">
      <alignment horizontal="center" vertical="center" wrapText="1"/>
      <protection locked="0"/>
    </xf>
    <xf numFmtId="0" fontId="5" fillId="4" borderId="13" xfId="0" applyFont="1" applyFill="1" applyBorder="1" applyAlignment="1" applyProtection="1">
      <alignment horizontal="center" vertical="center" wrapText="1"/>
      <protection locked="0"/>
    </xf>
    <xf numFmtId="0" fontId="5" fillId="4" borderId="14" xfId="0" applyFont="1" applyFill="1" applyBorder="1" applyAlignment="1" applyProtection="1">
      <alignment horizontal="center" vertical="center" wrapText="1"/>
      <protection locked="0"/>
    </xf>
    <xf numFmtId="0" fontId="5" fillId="4" borderId="15" xfId="0" applyFont="1" applyFill="1" applyBorder="1" applyAlignment="1" applyProtection="1">
      <alignment horizontal="center" vertical="center" wrapText="1"/>
      <protection locked="0"/>
    </xf>
    <xf numFmtId="0" fontId="5" fillId="4" borderId="6" xfId="0" applyFont="1" applyFill="1" applyBorder="1" applyAlignment="1" applyProtection="1">
      <alignment horizontal="center" vertical="center" wrapText="1"/>
      <protection locked="0"/>
    </xf>
    <xf numFmtId="0" fontId="5" fillId="4" borderId="10" xfId="0" applyFont="1" applyFill="1" applyBorder="1" applyAlignment="1" applyProtection="1">
      <alignment horizontal="center" vertical="center" wrapText="1"/>
      <protection locked="0"/>
    </xf>
    <xf numFmtId="38" fontId="5" fillId="4" borderId="15" xfId="4" applyFont="1" applyFill="1" applyBorder="1" applyAlignment="1" applyProtection="1">
      <alignment horizontal="center" vertical="center" wrapText="1"/>
      <protection locked="0"/>
    </xf>
    <xf numFmtId="38" fontId="5" fillId="4" borderId="6" xfId="4" applyFont="1" applyFill="1" applyBorder="1" applyAlignment="1" applyProtection="1">
      <alignment horizontal="center" vertical="center" wrapText="1"/>
      <protection locked="0"/>
    </xf>
    <xf numFmtId="38" fontId="5" fillId="4" borderId="10" xfId="4" applyFont="1" applyFill="1" applyBorder="1" applyAlignment="1" applyProtection="1">
      <alignment horizontal="center" vertical="center" wrapText="1"/>
      <protection locked="0"/>
    </xf>
    <xf numFmtId="2" fontId="5" fillId="4" borderId="17" xfId="0" applyNumberFormat="1" applyFont="1" applyFill="1" applyBorder="1" applyAlignment="1" applyProtection="1">
      <alignment horizontal="center" vertical="center" wrapText="1"/>
      <protection locked="0"/>
    </xf>
    <xf numFmtId="2" fontId="5" fillId="4" borderId="7" xfId="0" applyNumberFormat="1" applyFont="1" applyFill="1" applyBorder="1" applyAlignment="1" applyProtection="1">
      <alignment horizontal="center" vertical="center" wrapText="1"/>
      <protection locked="0"/>
    </xf>
    <xf numFmtId="2" fontId="5" fillId="4" borderId="18" xfId="0" applyNumberFormat="1" applyFont="1" applyFill="1" applyBorder="1" applyAlignment="1" applyProtection="1">
      <alignment horizontal="center" vertical="center" wrapText="1"/>
      <protection locked="0"/>
    </xf>
    <xf numFmtId="2" fontId="17" fillId="8" borderId="13" xfId="0" applyNumberFormat="1" applyFont="1" applyFill="1" applyBorder="1" applyAlignment="1" applyProtection="1">
      <alignment horizontal="center" vertical="center"/>
      <protection locked="0"/>
    </xf>
    <xf numFmtId="2" fontId="5" fillId="4" borderId="34" xfId="0" applyNumberFormat="1" applyFont="1" applyFill="1" applyBorder="1" applyAlignment="1" applyProtection="1">
      <alignment horizontal="center" vertical="center"/>
      <protection locked="0"/>
    </xf>
    <xf numFmtId="2" fontId="5" fillId="4" borderId="21" xfId="0" applyNumberFormat="1" applyFont="1" applyFill="1" applyBorder="1" applyAlignment="1" applyProtection="1">
      <alignment horizontal="center" vertical="center"/>
      <protection locked="0"/>
    </xf>
    <xf numFmtId="0" fontId="0" fillId="4" borderId="0" xfId="0" applyFill="1" applyAlignment="1">
      <alignment vertical="center"/>
    </xf>
    <xf numFmtId="0" fontId="21" fillId="4" borderId="0" xfId="0" applyFont="1" applyFill="1" applyAlignment="1">
      <alignment vertical="center"/>
    </xf>
    <xf numFmtId="0" fontId="0" fillId="3" borderId="0" xfId="0" applyFill="1" applyAlignment="1">
      <alignment vertical="center"/>
    </xf>
    <xf numFmtId="0" fontId="22" fillId="5" borderId="0" xfId="0" applyFont="1" applyFill="1" applyAlignment="1">
      <alignment vertical="center"/>
    </xf>
    <xf numFmtId="0" fontId="23" fillId="5" borderId="0" xfId="0" applyFont="1" applyFill="1" applyAlignment="1">
      <alignment vertical="center"/>
    </xf>
    <xf numFmtId="0" fontId="21" fillId="0" borderId="0" xfId="0" applyFont="1" applyAlignment="1">
      <alignment vertical="center"/>
    </xf>
    <xf numFmtId="0" fontId="24" fillId="4" borderId="0" xfId="0" applyFont="1" applyFill="1" applyAlignment="1">
      <alignment vertical="center"/>
    </xf>
    <xf numFmtId="0" fontId="23" fillId="4" borderId="0" xfId="0" applyFont="1" applyFill="1" applyAlignment="1">
      <alignment vertical="center"/>
    </xf>
    <xf numFmtId="0" fontId="4" fillId="4" borderId="0" xfId="0" applyFont="1" applyFill="1" applyAlignment="1">
      <alignment vertical="center"/>
    </xf>
    <xf numFmtId="0" fontId="25" fillId="4" borderId="0" xfId="0" applyFont="1" applyFill="1" applyAlignment="1">
      <alignment vertical="center"/>
    </xf>
    <xf numFmtId="0" fontId="28" fillId="7" borderId="0" xfId="0" applyFont="1" applyFill="1" applyAlignment="1">
      <alignment vertical="center"/>
    </xf>
    <xf numFmtId="0" fontId="29" fillId="7" borderId="0" xfId="0" applyFont="1" applyFill="1" applyAlignment="1">
      <alignment vertical="center"/>
    </xf>
    <xf numFmtId="0" fontId="0" fillId="0" borderId="35" xfId="0" applyBorder="1" applyAlignment="1">
      <alignment vertical="center"/>
    </xf>
    <xf numFmtId="0" fontId="0" fillId="0" borderId="16" xfId="0" applyBorder="1" applyAlignment="1">
      <alignment vertical="center"/>
    </xf>
    <xf numFmtId="0" fontId="0" fillId="0" borderId="36" xfId="0" applyBorder="1" applyAlignment="1">
      <alignment vertical="center"/>
    </xf>
    <xf numFmtId="0" fontId="32" fillId="8" borderId="11" xfId="0" applyFont="1" applyFill="1" applyBorder="1" applyAlignment="1">
      <alignment horizontal="centerContinuous" vertical="center"/>
    </xf>
    <xf numFmtId="0" fontId="0" fillId="8" borderId="19" xfId="0" applyFill="1" applyBorder="1" applyAlignment="1">
      <alignment horizontal="centerContinuous" vertical="center"/>
    </xf>
    <xf numFmtId="0" fontId="0" fillId="8" borderId="32" xfId="0" applyFill="1" applyBorder="1" applyAlignment="1">
      <alignment horizontal="centerContinuous" vertical="center"/>
    </xf>
    <xf numFmtId="0" fontId="31" fillId="9" borderId="0" xfId="0" applyFont="1" applyFill="1" applyAlignment="1">
      <alignment vertical="center"/>
    </xf>
    <xf numFmtId="0" fontId="21" fillId="9" borderId="0" xfId="0" applyFont="1" applyFill="1" applyAlignment="1">
      <alignment vertical="center"/>
    </xf>
    <xf numFmtId="0" fontId="31" fillId="0" borderId="0" xfId="0" quotePrefix="1" applyFont="1" applyAlignment="1">
      <alignment horizontal="right" vertical="center"/>
    </xf>
    <xf numFmtId="0" fontId="33" fillId="0" borderId="0" xfId="0" applyFont="1" applyAlignment="1">
      <alignment horizontal="right" vertical="center"/>
    </xf>
    <xf numFmtId="0" fontId="34" fillId="0" borderId="0" xfId="0" applyFont="1" applyAlignment="1">
      <alignment vertical="center"/>
    </xf>
    <xf numFmtId="0" fontId="0" fillId="0" borderId="0" xfId="0" quotePrefix="1" applyAlignment="1">
      <alignment vertical="center"/>
    </xf>
    <xf numFmtId="0" fontId="34" fillId="0" borderId="0" xfId="0" applyFont="1" applyAlignment="1">
      <alignment horizontal="right" vertical="center"/>
    </xf>
    <xf numFmtId="0" fontId="33" fillId="4" borderId="0" xfId="0" quotePrefix="1" applyFont="1" applyFill="1" applyAlignment="1">
      <alignment horizontal="right" vertical="center"/>
    </xf>
    <xf numFmtId="0" fontId="34" fillId="4" borderId="0" xfId="0" quotePrefix="1" applyFont="1" applyFill="1" applyAlignment="1">
      <alignment vertical="center"/>
    </xf>
    <xf numFmtId="0" fontId="21" fillId="3" borderId="0" xfId="0" applyFont="1" applyFill="1" applyAlignment="1">
      <alignment vertical="center"/>
    </xf>
    <xf numFmtId="0" fontId="32" fillId="8" borderId="35" xfId="0" applyFont="1" applyFill="1" applyBorder="1" applyAlignment="1">
      <alignment horizontal="centerContinuous" vertical="center"/>
    </xf>
    <xf numFmtId="0" fontId="0" fillId="8" borderId="16" xfId="0" applyFill="1" applyBorder="1" applyAlignment="1">
      <alignment horizontal="centerContinuous" vertical="center"/>
    </xf>
    <xf numFmtId="0" fontId="0" fillId="8" borderId="36" xfId="0" applyFill="1" applyBorder="1" applyAlignment="1">
      <alignment horizontal="centerContinuous" vertical="center"/>
    </xf>
    <xf numFmtId="0" fontId="4" fillId="4" borderId="0" xfId="0" applyFont="1" applyFill="1" applyAlignment="1">
      <alignment horizontal="left" vertical="center"/>
    </xf>
    <xf numFmtId="0" fontId="27" fillId="4" borderId="0" xfId="0" applyFont="1" applyFill="1" applyAlignment="1">
      <alignment horizontal="center" vertical="center" wrapText="1"/>
    </xf>
    <xf numFmtId="0" fontId="31" fillId="4" borderId="0" xfId="0" quotePrefix="1" applyFont="1" applyFill="1" applyAlignment="1">
      <alignment horizontal="right" vertical="center"/>
    </xf>
    <xf numFmtId="0" fontId="27" fillId="7" borderId="19" xfId="0" applyFont="1" applyFill="1" applyBorder="1" applyAlignment="1">
      <alignment horizontal="centerContinuous" vertical="center"/>
    </xf>
    <xf numFmtId="0" fontId="27" fillId="7" borderId="19" xfId="0" applyFont="1" applyFill="1" applyBorder="1" applyAlignment="1">
      <alignment horizontal="centerContinuous" vertical="center" wrapText="1"/>
    </xf>
    <xf numFmtId="0" fontId="35" fillId="7" borderId="19" xfId="0" applyFont="1" applyFill="1" applyBorder="1" applyAlignment="1">
      <alignment horizontal="centerContinuous" vertical="center" wrapText="1"/>
    </xf>
    <xf numFmtId="0" fontId="0" fillId="0" borderId="0" xfId="0" applyAlignment="1">
      <alignment vertical="center" wrapText="1"/>
    </xf>
    <xf numFmtId="2" fontId="5" fillId="4" borderId="15" xfId="0" applyNumberFormat="1" applyFont="1" applyFill="1" applyBorder="1" applyAlignment="1" applyProtection="1">
      <alignment horizontal="center" vertical="center" wrapText="1"/>
      <protection locked="0"/>
    </xf>
    <xf numFmtId="2" fontId="5" fillId="4" borderId="6" xfId="0" applyNumberFormat="1" applyFont="1" applyFill="1" applyBorder="1" applyAlignment="1" applyProtection="1">
      <alignment horizontal="center" vertical="center" wrapText="1"/>
      <protection locked="0"/>
    </xf>
    <xf numFmtId="49" fontId="5" fillId="4" borderId="5" xfId="0" applyNumberFormat="1" applyFont="1" applyFill="1" applyBorder="1" applyAlignment="1" applyProtection="1">
      <alignment horizontal="center" vertical="center"/>
      <protection locked="0"/>
    </xf>
    <xf numFmtId="0" fontId="5" fillId="4" borderId="37" xfId="0" applyFont="1" applyFill="1" applyBorder="1" applyAlignment="1" applyProtection="1">
      <alignment horizontal="center" vertical="center" wrapText="1"/>
      <protection locked="0"/>
    </xf>
    <xf numFmtId="0" fontId="5" fillId="4" borderId="38" xfId="0" applyFont="1" applyFill="1" applyBorder="1" applyAlignment="1" applyProtection="1">
      <alignment horizontal="center" vertical="center" wrapText="1"/>
      <protection locked="0"/>
    </xf>
    <xf numFmtId="38" fontId="5" fillId="4" borderId="38" xfId="4" applyFont="1" applyFill="1" applyBorder="1" applyAlignment="1" applyProtection="1">
      <alignment horizontal="center" vertical="center" wrapText="1"/>
      <protection locked="0"/>
    </xf>
    <xf numFmtId="2" fontId="5" fillId="4" borderId="39" xfId="0" applyNumberFormat="1" applyFont="1" applyFill="1" applyBorder="1" applyAlignment="1" applyProtection="1">
      <alignment horizontal="center" vertical="center" wrapText="1"/>
      <protection locked="0"/>
    </xf>
    <xf numFmtId="0" fontId="4" fillId="4" borderId="19" xfId="0" applyFont="1" applyFill="1" applyBorder="1" applyAlignment="1">
      <alignment horizontal="left" vertical="center" wrapText="1"/>
    </xf>
    <xf numFmtId="0" fontId="4" fillId="4" borderId="19" xfId="0" applyFont="1" applyFill="1" applyBorder="1" applyAlignment="1">
      <alignment horizontal="left" vertical="center"/>
    </xf>
    <xf numFmtId="0" fontId="4" fillId="8" borderId="30" xfId="0" applyFont="1" applyFill="1" applyBorder="1" applyAlignment="1">
      <alignment horizontal="center" vertical="center"/>
    </xf>
    <xf numFmtId="0" fontId="27" fillId="7" borderId="19" xfId="0" applyFont="1" applyFill="1" applyBorder="1" applyAlignment="1">
      <alignment horizontal="center" vertical="center"/>
    </xf>
    <xf numFmtId="0" fontId="27" fillId="7" borderId="19" xfId="0" applyFont="1" applyFill="1" applyBorder="1" applyAlignment="1">
      <alignment horizontal="center" vertical="center" wrapText="1"/>
    </xf>
  </cellXfs>
  <cellStyles count="6">
    <cellStyle name="ハイパーリンク" xfId="5" builtinId="8" customBuiltin="1"/>
    <cellStyle name="メモ 2" xfId="2" xr:uid="{4FCA0918-9543-44C0-92CD-BB41434F8E16}"/>
    <cellStyle name="メモ 2 2" xfId="3" xr:uid="{AEF707EB-16F8-4469-A492-E68EC715F24F}"/>
    <cellStyle name="桁区切り" xfId="4" builtinId="6"/>
    <cellStyle name="標準" xfId="0" builtinId="0"/>
    <cellStyle name="標準 2" xfId="1" xr:uid="{0DE43302-488C-41E8-BD4F-940664894776}"/>
  </cellStyles>
  <dxfs count="47">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404040"/>
      <color rgb="FFFDEDF5"/>
      <color rgb="FFFEEC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microsoft.com/office/2022/11/relationships/FeaturePropertyBag" Target="featurePropertyBag/featurePropertyBag.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6.svg"/><Relationship Id="rId5" Type="http://schemas.openxmlformats.org/officeDocument/2006/relationships/image" Target="../media/image5.png"/><Relationship Id="rId4" Type="http://schemas.openxmlformats.org/officeDocument/2006/relationships/image" Target="../media/image4.svg"/></Relationships>
</file>

<file path=xl/drawings/drawing1.xml><?xml version="1.0" encoding="utf-8"?>
<xdr:wsDr xmlns:xdr="http://schemas.openxmlformats.org/drawingml/2006/spreadsheetDrawing" xmlns:a="http://schemas.openxmlformats.org/drawingml/2006/main">
  <xdr:twoCellAnchor editAs="oneCell">
    <xdr:from>
      <xdr:col>5</xdr:col>
      <xdr:colOff>238125</xdr:colOff>
      <xdr:row>169</xdr:row>
      <xdr:rowOff>190500</xdr:rowOff>
    </xdr:from>
    <xdr:to>
      <xdr:col>30</xdr:col>
      <xdr:colOff>190500</xdr:colOff>
      <xdr:row>210</xdr:row>
      <xdr:rowOff>38100</xdr:rowOff>
    </xdr:to>
    <xdr:pic>
      <xdr:nvPicPr>
        <xdr:cNvPr id="20" name="グラフィックス 19">
          <a:extLst>
            <a:ext uri="{FF2B5EF4-FFF2-40B4-BE49-F238E27FC236}">
              <a16:creationId xmlns:a16="http://schemas.microsoft.com/office/drawing/2014/main" id="{25944CFC-0FA7-F043-7C35-89F3894EDDA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619250" y="42329100"/>
          <a:ext cx="6858000" cy="8048625"/>
        </a:xfrm>
        <a:prstGeom prst="rect">
          <a:avLst/>
        </a:prstGeom>
      </xdr:spPr>
    </xdr:pic>
    <xdr:clientData/>
  </xdr:twoCellAnchor>
  <xdr:twoCellAnchor editAs="oneCell">
    <xdr:from>
      <xdr:col>8</xdr:col>
      <xdr:colOff>179726</xdr:colOff>
      <xdr:row>115</xdr:row>
      <xdr:rowOff>177137</xdr:rowOff>
    </xdr:from>
    <xdr:to>
      <xdr:col>26</xdr:col>
      <xdr:colOff>32928</xdr:colOff>
      <xdr:row>134</xdr:row>
      <xdr:rowOff>164251</xdr:rowOff>
    </xdr:to>
    <xdr:pic>
      <xdr:nvPicPr>
        <xdr:cNvPr id="18" name="グラフィックス 17">
          <a:extLst>
            <a:ext uri="{FF2B5EF4-FFF2-40B4-BE49-F238E27FC236}">
              <a16:creationId xmlns:a16="http://schemas.microsoft.com/office/drawing/2014/main" id="{ED22BE2F-9131-253D-4586-3B7F3DF7B801}"/>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2407111" y="27081599"/>
          <a:ext cx="4864817" cy="3745825"/>
        </a:xfrm>
        <a:prstGeom prst="rect">
          <a:avLst/>
        </a:prstGeom>
      </xdr:spPr>
    </xdr:pic>
    <xdr:clientData/>
  </xdr:twoCellAnchor>
  <xdr:twoCellAnchor editAs="oneCell">
    <xdr:from>
      <xdr:col>7</xdr:col>
      <xdr:colOff>139591</xdr:colOff>
      <xdr:row>80</xdr:row>
      <xdr:rowOff>0</xdr:rowOff>
    </xdr:from>
    <xdr:to>
      <xdr:col>27</xdr:col>
      <xdr:colOff>91966</xdr:colOff>
      <xdr:row>106</xdr:row>
      <xdr:rowOff>142875</xdr:rowOff>
    </xdr:to>
    <xdr:pic>
      <xdr:nvPicPr>
        <xdr:cNvPr id="8" name="グラフィックス 7">
          <a:extLst>
            <a:ext uri="{FF2B5EF4-FFF2-40B4-BE49-F238E27FC236}">
              <a16:creationId xmlns:a16="http://schemas.microsoft.com/office/drawing/2014/main" id="{4125C472-3328-643C-30E0-132125AAB6C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2070867" y="19903966"/>
          <a:ext cx="5470306" cy="5266668"/>
        </a:xfrm>
        <a:prstGeom prst="rect">
          <a:avLst/>
        </a:prstGeom>
      </xdr:spPr>
    </xdr:pic>
    <xdr:clientData/>
  </xdr:twoCellAnchor>
  <xdr:twoCellAnchor>
    <xdr:from>
      <xdr:col>17</xdr:col>
      <xdr:colOff>90314</xdr:colOff>
      <xdr:row>81</xdr:row>
      <xdr:rowOff>52920</xdr:rowOff>
    </xdr:from>
    <xdr:to>
      <xdr:col>25</xdr:col>
      <xdr:colOff>113306</xdr:colOff>
      <xdr:row>87</xdr:row>
      <xdr:rowOff>28955</xdr:rowOff>
    </xdr:to>
    <xdr:sp macro="" textlink="">
      <xdr:nvSpPr>
        <xdr:cNvPr id="4" name="正方形/長方形 3">
          <a:extLst>
            <a:ext uri="{FF2B5EF4-FFF2-40B4-BE49-F238E27FC236}">
              <a16:creationId xmlns:a16="http://schemas.microsoft.com/office/drawing/2014/main" id="{9ABF9EFD-C8D9-410B-A85E-029935D753CD}"/>
            </a:ext>
          </a:extLst>
        </xdr:cNvPr>
        <xdr:cNvSpPr/>
      </xdr:nvSpPr>
      <xdr:spPr>
        <a:xfrm>
          <a:off x="4823506" y="9328805"/>
          <a:ext cx="2250377" cy="1162996"/>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169985</xdr:colOff>
      <xdr:row>81</xdr:row>
      <xdr:rowOff>168519</xdr:rowOff>
    </xdr:from>
    <xdr:to>
      <xdr:col>27</xdr:col>
      <xdr:colOff>22191</xdr:colOff>
      <xdr:row>82</xdr:row>
      <xdr:rowOff>152190</xdr:rowOff>
    </xdr:to>
    <xdr:sp macro="" textlink="">
      <xdr:nvSpPr>
        <xdr:cNvPr id="5" name="正方形/長方形 4">
          <a:extLst>
            <a:ext uri="{FF2B5EF4-FFF2-40B4-BE49-F238E27FC236}">
              <a16:creationId xmlns:a16="http://schemas.microsoft.com/office/drawing/2014/main" id="{DF9E2681-B358-4593-8428-4F87194631E6}"/>
            </a:ext>
          </a:extLst>
        </xdr:cNvPr>
        <xdr:cNvSpPr/>
      </xdr:nvSpPr>
      <xdr:spPr>
        <a:xfrm>
          <a:off x="7130562" y="9444404"/>
          <a:ext cx="409052" cy="181498"/>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158324</xdr:colOff>
      <xdr:row>81</xdr:row>
      <xdr:rowOff>1149</xdr:rowOff>
    </xdr:from>
    <xdr:to>
      <xdr:col>25</xdr:col>
      <xdr:colOff>99788</xdr:colOff>
      <xdr:row>82</xdr:row>
      <xdr:rowOff>19322</xdr:rowOff>
    </xdr:to>
    <xdr:sp macro="" textlink="">
      <xdr:nvSpPr>
        <xdr:cNvPr id="6" name="楕円 5">
          <a:extLst>
            <a:ext uri="{FF2B5EF4-FFF2-40B4-BE49-F238E27FC236}">
              <a16:creationId xmlns:a16="http://schemas.microsoft.com/office/drawing/2014/main" id="{F946B9AF-59AF-4C5F-B532-CDB7554A87B5}"/>
            </a:ext>
          </a:extLst>
        </xdr:cNvPr>
        <xdr:cNvSpPr/>
      </xdr:nvSpPr>
      <xdr:spPr>
        <a:xfrm>
          <a:off x="6779841" y="9256821"/>
          <a:ext cx="217361" cy="215242"/>
        </a:xfrm>
        <a:prstGeom prst="ellipse">
          <a:avLst/>
        </a:prstGeom>
        <a:ln w="190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1</a:t>
          </a:r>
          <a:endParaRPr kumimoji="1" lang="ja-JP" altLang="en-US" sz="1100" b="1"/>
        </a:p>
      </xdr:txBody>
    </xdr:sp>
    <xdr:clientData/>
  </xdr:twoCellAnchor>
  <xdr:twoCellAnchor>
    <xdr:from>
      <xdr:col>27</xdr:col>
      <xdr:colOff>22109</xdr:colOff>
      <xdr:row>81</xdr:row>
      <xdr:rowOff>73137</xdr:rowOff>
    </xdr:from>
    <xdr:to>
      <xdr:col>27</xdr:col>
      <xdr:colOff>238109</xdr:colOff>
      <xdr:row>82</xdr:row>
      <xdr:rowOff>91310</xdr:rowOff>
    </xdr:to>
    <xdr:sp macro="" textlink="">
      <xdr:nvSpPr>
        <xdr:cNvPr id="7" name="楕円 6">
          <a:extLst>
            <a:ext uri="{FF2B5EF4-FFF2-40B4-BE49-F238E27FC236}">
              <a16:creationId xmlns:a16="http://schemas.microsoft.com/office/drawing/2014/main" id="{F7C30A4E-5BF0-4668-BE1E-A4C7C67AF9D3}"/>
            </a:ext>
          </a:extLst>
        </xdr:cNvPr>
        <xdr:cNvSpPr/>
      </xdr:nvSpPr>
      <xdr:spPr>
        <a:xfrm>
          <a:off x="7539532" y="9349022"/>
          <a:ext cx="216000" cy="216000"/>
        </a:xfrm>
        <a:prstGeom prst="ellipse">
          <a:avLst/>
        </a:prstGeom>
        <a:ln w="190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6</a:t>
          </a:r>
          <a:endParaRPr kumimoji="1" lang="ja-JP" altLang="en-US" sz="1100" b="1"/>
        </a:p>
      </xdr:txBody>
    </xdr:sp>
    <xdr:clientData/>
  </xdr:twoCellAnchor>
  <xdr:twoCellAnchor>
    <xdr:from>
      <xdr:col>17</xdr:col>
      <xdr:colOff>90314</xdr:colOff>
      <xdr:row>87</xdr:row>
      <xdr:rowOff>60247</xdr:rowOff>
    </xdr:from>
    <xdr:to>
      <xdr:col>25</xdr:col>
      <xdr:colOff>113306</xdr:colOff>
      <xdr:row>97</xdr:row>
      <xdr:rowOff>139212</xdr:rowOff>
    </xdr:to>
    <xdr:sp macro="" textlink="">
      <xdr:nvSpPr>
        <xdr:cNvPr id="35" name="正方形/長方形 34">
          <a:extLst>
            <a:ext uri="{FF2B5EF4-FFF2-40B4-BE49-F238E27FC236}">
              <a16:creationId xmlns:a16="http://schemas.microsoft.com/office/drawing/2014/main" id="{F742BF58-84E6-3D62-4A45-BC45CE3DCAC9}"/>
            </a:ext>
          </a:extLst>
        </xdr:cNvPr>
        <xdr:cNvSpPr/>
      </xdr:nvSpPr>
      <xdr:spPr>
        <a:xfrm>
          <a:off x="4823506" y="10523093"/>
          <a:ext cx="2250377" cy="2057234"/>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90314</xdr:colOff>
      <xdr:row>97</xdr:row>
      <xdr:rowOff>170151</xdr:rowOff>
    </xdr:from>
    <xdr:to>
      <xdr:col>25</xdr:col>
      <xdr:colOff>113306</xdr:colOff>
      <xdr:row>101</xdr:row>
      <xdr:rowOff>89297</xdr:rowOff>
    </xdr:to>
    <xdr:sp macro="" textlink="">
      <xdr:nvSpPr>
        <xdr:cNvPr id="36" name="正方形/長方形 35">
          <a:extLst>
            <a:ext uri="{FF2B5EF4-FFF2-40B4-BE49-F238E27FC236}">
              <a16:creationId xmlns:a16="http://schemas.microsoft.com/office/drawing/2014/main" id="{4556628A-4A0F-01B3-898B-CF4DBB4F84AA}"/>
            </a:ext>
          </a:extLst>
        </xdr:cNvPr>
        <xdr:cNvSpPr/>
      </xdr:nvSpPr>
      <xdr:spPr>
        <a:xfrm>
          <a:off x="4745658" y="14023073"/>
          <a:ext cx="2213742" cy="728771"/>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158324</xdr:colOff>
      <xdr:row>87</xdr:row>
      <xdr:rowOff>40562</xdr:rowOff>
    </xdr:from>
    <xdr:to>
      <xdr:col>25</xdr:col>
      <xdr:colOff>99788</xdr:colOff>
      <xdr:row>88</xdr:row>
      <xdr:rowOff>58735</xdr:rowOff>
    </xdr:to>
    <xdr:sp macro="" textlink="">
      <xdr:nvSpPr>
        <xdr:cNvPr id="38" name="楕円 37">
          <a:extLst>
            <a:ext uri="{FF2B5EF4-FFF2-40B4-BE49-F238E27FC236}">
              <a16:creationId xmlns:a16="http://schemas.microsoft.com/office/drawing/2014/main" id="{B8B527D3-02A2-8AB8-F96C-656D822E86C0}"/>
            </a:ext>
          </a:extLst>
        </xdr:cNvPr>
        <xdr:cNvSpPr/>
      </xdr:nvSpPr>
      <xdr:spPr>
        <a:xfrm>
          <a:off x="6779841" y="10478648"/>
          <a:ext cx="217361" cy="215242"/>
        </a:xfrm>
        <a:prstGeom prst="ellipse">
          <a:avLst/>
        </a:prstGeom>
        <a:ln w="190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2</a:t>
          </a:r>
          <a:endParaRPr kumimoji="1" lang="ja-JP" altLang="en-US" sz="1100" b="1"/>
        </a:p>
      </xdr:txBody>
    </xdr:sp>
    <xdr:clientData/>
  </xdr:twoCellAnchor>
  <xdr:twoCellAnchor>
    <xdr:from>
      <xdr:col>24</xdr:col>
      <xdr:colOff>158324</xdr:colOff>
      <xdr:row>97</xdr:row>
      <xdr:rowOff>178510</xdr:rowOff>
    </xdr:from>
    <xdr:to>
      <xdr:col>25</xdr:col>
      <xdr:colOff>99788</xdr:colOff>
      <xdr:row>98</xdr:row>
      <xdr:rowOff>196683</xdr:rowOff>
    </xdr:to>
    <xdr:sp macro="" textlink="">
      <xdr:nvSpPr>
        <xdr:cNvPr id="39" name="楕円 38">
          <a:extLst>
            <a:ext uri="{FF2B5EF4-FFF2-40B4-BE49-F238E27FC236}">
              <a16:creationId xmlns:a16="http://schemas.microsoft.com/office/drawing/2014/main" id="{25BDFEFD-6BDF-8A10-B6AE-0E1818FC853F}"/>
            </a:ext>
          </a:extLst>
        </xdr:cNvPr>
        <xdr:cNvSpPr/>
      </xdr:nvSpPr>
      <xdr:spPr>
        <a:xfrm>
          <a:off x="6779841" y="12587286"/>
          <a:ext cx="217361" cy="215242"/>
        </a:xfrm>
        <a:prstGeom prst="ellipse">
          <a:avLst/>
        </a:prstGeom>
        <a:ln w="190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3</a:t>
          </a:r>
          <a:endParaRPr kumimoji="1" lang="ja-JP" altLang="en-US" sz="1100" b="1"/>
        </a:p>
      </xdr:txBody>
    </xdr:sp>
    <xdr:clientData/>
  </xdr:twoCellAnchor>
  <xdr:twoCellAnchor>
    <xdr:from>
      <xdr:col>17</xdr:col>
      <xdr:colOff>90314</xdr:colOff>
      <xdr:row>101</xdr:row>
      <xdr:rowOff>110619</xdr:rowOff>
    </xdr:from>
    <xdr:to>
      <xdr:col>25</xdr:col>
      <xdr:colOff>113306</xdr:colOff>
      <xdr:row>105</xdr:row>
      <xdr:rowOff>29765</xdr:rowOff>
    </xdr:to>
    <xdr:sp macro="" textlink="">
      <xdr:nvSpPr>
        <xdr:cNvPr id="41" name="正方形/長方形 40">
          <a:extLst>
            <a:ext uri="{FF2B5EF4-FFF2-40B4-BE49-F238E27FC236}">
              <a16:creationId xmlns:a16="http://schemas.microsoft.com/office/drawing/2014/main" id="{84EE9C76-440F-4515-9C57-3A182093ACD2}"/>
            </a:ext>
          </a:extLst>
        </xdr:cNvPr>
        <xdr:cNvSpPr/>
      </xdr:nvSpPr>
      <xdr:spPr>
        <a:xfrm>
          <a:off x="4745658" y="14773166"/>
          <a:ext cx="2213742" cy="728771"/>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158324</xdr:colOff>
      <xdr:row>101</xdr:row>
      <xdr:rowOff>101120</xdr:rowOff>
    </xdr:from>
    <xdr:to>
      <xdr:col>25</xdr:col>
      <xdr:colOff>99788</xdr:colOff>
      <xdr:row>102</xdr:row>
      <xdr:rowOff>119293</xdr:rowOff>
    </xdr:to>
    <xdr:sp macro="" textlink="">
      <xdr:nvSpPr>
        <xdr:cNvPr id="42" name="楕円 41">
          <a:extLst>
            <a:ext uri="{FF2B5EF4-FFF2-40B4-BE49-F238E27FC236}">
              <a16:creationId xmlns:a16="http://schemas.microsoft.com/office/drawing/2014/main" id="{48027736-6B84-7BDF-B9D5-A527DDE0460D}"/>
            </a:ext>
          </a:extLst>
        </xdr:cNvPr>
        <xdr:cNvSpPr/>
      </xdr:nvSpPr>
      <xdr:spPr>
        <a:xfrm>
          <a:off x="6730574" y="14763667"/>
          <a:ext cx="215308" cy="220579"/>
        </a:xfrm>
        <a:prstGeom prst="ellipse">
          <a:avLst/>
        </a:prstGeom>
        <a:ln w="190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4</a:t>
          </a:r>
          <a:endParaRPr kumimoji="1" lang="ja-JP" altLang="en-US" sz="1100" b="1"/>
        </a:p>
      </xdr:txBody>
    </xdr:sp>
    <xdr:clientData/>
  </xdr:twoCellAnchor>
  <xdr:twoCellAnchor>
    <xdr:from>
      <xdr:col>24</xdr:col>
      <xdr:colOff>27342</xdr:colOff>
      <xdr:row>117</xdr:row>
      <xdr:rowOff>63280</xdr:rowOff>
    </xdr:from>
    <xdr:to>
      <xdr:col>25</xdr:col>
      <xdr:colOff>155773</xdr:colOff>
      <xdr:row>117</xdr:row>
      <xdr:rowOff>185854</xdr:rowOff>
    </xdr:to>
    <xdr:sp macro="" textlink="">
      <xdr:nvSpPr>
        <xdr:cNvPr id="44" name="正方形/長方形 43">
          <a:extLst>
            <a:ext uri="{FF2B5EF4-FFF2-40B4-BE49-F238E27FC236}">
              <a16:creationId xmlns:a16="http://schemas.microsoft.com/office/drawing/2014/main" id="{EACC4D70-2C65-EF27-3D98-2F87EA2D2ACB}"/>
            </a:ext>
          </a:extLst>
        </xdr:cNvPr>
        <xdr:cNvSpPr/>
      </xdr:nvSpPr>
      <xdr:spPr>
        <a:xfrm>
          <a:off x="6606562" y="18170073"/>
          <a:ext cx="402565" cy="122574"/>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155691</xdr:colOff>
      <xdr:row>116</xdr:row>
      <xdr:rowOff>167922</xdr:rowOff>
    </xdr:from>
    <xdr:to>
      <xdr:col>26</xdr:col>
      <xdr:colOff>95466</xdr:colOff>
      <xdr:row>117</xdr:row>
      <xdr:rowOff>186095</xdr:rowOff>
    </xdr:to>
    <xdr:sp macro="" textlink="">
      <xdr:nvSpPr>
        <xdr:cNvPr id="45" name="楕円 44">
          <a:extLst>
            <a:ext uri="{FF2B5EF4-FFF2-40B4-BE49-F238E27FC236}">
              <a16:creationId xmlns:a16="http://schemas.microsoft.com/office/drawing/2014/main" id="{56C482E2-2A8F-62C3-79DA-F4EE37872FF9}"/>
            </a:ext>
          </a:extLst>
        </xdr:cNvPr>
        <xdr:cNvSpPr/>
      </xdr:nvSpPr>
      <xdr:spPr>
        <a:xfrm>
          <a:off x="7009045" y="18074922"/>
          <a:ext cx="213909" cy="217966"/>
        </a:xfrm>
        <a:prstGeom prst="ellipse">
          <a:avLst/>
        </a:prstGeom>
        <a:ln w="190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2</a:t>
          </a:r>
          <a:endParaRPr kumimoji="1" lang="ja-JP" altLang="en-US" sz="1100" b="1"/>
        </a:p>
      </xdr:txBody>
    </xdr:sp>
    <xdr:clientData/>
  </xdr:twoCellAnchor>
  <xdr:twoCellAnchor>
    <xdr:from>
      <xdr:col>9</xdr:col>
      <xdr:colOff>209452</xdr:colOff>
      <xdr:row>123</xdr:row>
      <xdr:rowOff>100685</xdr:rowOff>
    </xdr:from>
    <xdr:to>
      <xdr:col>10</xdr:col>
      <xdr:colOff>75414</xdr:colOff>
      <xdr:row>124</xdr:row>
      <xdr:rowOff>22733</xdr:rowOff>
    </xdr:to>
    <xdr:sp macro="" textlink="">
      <xdr:nvSpPr>
        <xdr:cNvPr id="46" name="正方形/長方形 45">
          <a:extLst>
            <a:ext uri="{FF2B5EF4-FFF2-40B4-BE49-F238E27FC236}">
              <a16:creationId xmlns:a16="http://schemas.microsoft.com/office/drawing/2014/main" id="{E35963B5-0A9E-57B8-4166-A69B3E902DD9}"/>
            </a:ext>
          </a:extLst>
        </xdr:cNvPr>
        <xdr:cNvSpPr/>
      </xdr:nvSpPr>
      <xdr:spPr>
        <a:xfrm>
          <a:off x="2690965" y="28801014"/>
          <a:ext cx="141686" cy="122574"/>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209452</xdr:colOff>
      <xdr:row>132</xdr:row>
      <xdr:rowOff>69463</xdr:rowOff>
    </xdr:from>
    <xdr:to>
      <xdr:col>10</xdr:col>
      <xdr:colOff>75414</xdr:colOff>
      <xdr:row>132</xdr:row>
      <xdr:rowOff>191177</xdr:rowOff>
    </xdr:to>
    <xdr:sp macro="" textlink="">
      <xdr:nvSpPr>
        <xdr:cNvPr id="47" name="正方形/長方形 46">
          <a:extLst>
            <a:ext uri="{FF2B5EF4-FFF2-40B4-BE49-F238E27FC236}">
              <a16:creationId xmlns:a16="http://schemas.microsoft.com/office/drawing/2014/main" id="{AADFD7F9-4690-8658-BAA5-C464E25B2FFF}"/>
            </a:ext>
          </a:extLst>
        </xdr:cNvPr>
        <xdr:cNvSpPr/>
      </xdr:nvSpPr>
      <xdr:spPr>
        <a:xfrm>
          <a:off x="2690965" y="30574529"/>
          <a:ext cx="141686" cy="121714"/>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238921</xdr:colOff>
      <xdr:row>125</xdr:row>
      <xdr:rowOff>155013</xdr:rowOff>
    </xdr:from>
    <xdr:to>
      <xdr:col>12</xdr:col>
      <xdr:colOff>180385</xdr:colOff>
      <xdr:row>126</xdr:row>
      <xdr:rowOff>190500</xdr:rowOff>
    </xdr:to>
    <xdr:sp macro="" textlink="">
      <xdr:nvSpPr>
        <xdr:cNvPr id="48" name="楕円 47">
          <a:extLst>
            <a:ext uri="{FF2B5EF4-FFF2-40B4-BE49-F238E27FC236}">
              <a16:creationId xmlns:a16="http://schemas.microsoft.com/office/drawing/2014/main" id="{7F495F16-0737-BD29-6BB4-CB4688170951}"/>
            </a:ext>
          </a:extLst>
        </xdr:cNvPr>
        <xdr:cNvSpPr/>
      </xdr:nvSpPr>
      <xdr:spPr>
        <a:xfrm>
          <a:off x="3412107" y="18731484"/>
          <a:ext cx="229935" cy="225987"/>
        </a:xfrm>
        <a:prstGeom prst="ellipse">
          <a:avLst/>
        </a:prstGeom>
        <a:ln w="190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1</a:t>
          </a:r>
          <a:endParaRPr kumimoji="1" lang="ja-JP" altLang="en-US" sz="1100" b="1"/>
        </a:p>
      </xdr:txBody>
    </xdr:sp>
    <xdr:clientData/>
  </xdr:twoCellAnchor>
  <xdr:twoCellAnchor>
    <xdr:from>
      <xdr:col>10</xdr:col>
      <xdr:colOff>75414</xdr:colOff>
      <xdr:row>123</xdr:row>
      <xdr:rowOff>161972</xdr:rowOff>
    </xdr:from>
    <xdr:to>
      <xdr:col>11</xdr:col>
      <xdr:colOff>270727</xdr:colOff>
      <xdr:row>125</xdr:row>
      <xdr:rowOff>189576</xdr:rowOff>
    </xdr:to>
    <xdr:cxnSp macro="">
      <xdr:nvCxnSpPr>
        <xdr:cNvPr id="50" name="直線コネクタ 49">
          <a:extLst>
            <a:ext uri="{FF2B5EF4-FFF2-40B4-BE49-F238E27FC236}">
              <a16:creationId xmlns:a16="http://schemas.microsoft.com/office/drawing/2014/main" id="{A1BC852C-4DE1-AF24-2994-E2AFA4B20401}"/>
            </a:ext>
          </a:extLst>
        </xdr:cNvPr>
        <xdr:cNvCxnSpPr>
          <a:stCxn id="48" idx="1"/>
          <a:endCxn id="46" idx="3"/>
        </xdr:cNvCxnSpPr>
      </xdr:nvCxnSpPr>
      <xdr:spPr>
        <a:xfrm flipH="1" flipV="1">
          <a:off x="2832651" y="28862301"/>
          <a:ext cx="471037" cy="428657"/>
        </a:xfrm>
        <a:prstGeom prst="line">
          <a:avLst/>
        </a:prstGeom>
        <a:ln>
          <a:tail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75414</xdr:colOff>
      <xdr:row>126</xdr:row>
      <xdr:rowOff>155937</xdr:rowOff>
    </xdr:from>
    <xdr:to>
      <xdr:col>11</xdr:col>
      <xdr:colOff>270727</xdr:colOff>
      <xdr:row>132</xdr:row>
      <xdr:rowOff>130320</xdr:rowOff>
    </xdr:to>
    <xdr:cxnSp macro="">
      <xdr:nvCxnSpPr>
        <xdr:cNvPr id="51" name="直線コネクタ 50">
          <a:extLst>
            <a:ext uri="{FF2B5EF4-FFF2-40B4-BE49-F238E27FC236}">
              <a16:creationId xmlns:a16="http://schemas.microsoft.com/office/drawing/2014/main" id="{4C76DFD7-C1E9-4473-A1D5-7A8637E00227}"/>
            </a:ext>
          </a:extLst>
        </xdr:cNvPr>
        <xdr:cNvCxnSpPr>
          <a:stCxn id="48" idx="3"/>
          <a:endCxn id="47" idx="3"/>
        </xdr:cNvCxnSpPr>
      </xdr:nvCxnSpPr>
      <xdr:spPr>
        <a:xfrm flipH="1">
          <a:off x="2832651" y="29457845"/>
          <a:ext cx="471037" cy="1177541"/>
        </a:xfrm>
        <a:prstGeom prst="line">
          <a:avLst/>
        </a:prstGeom>
        <a:ln>
          <a:tail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16141</xdr:colOff>
      <xdr:row>171</xdr:row>
      <xdr:rowOff>98846</xdr:rowOff>
    </xdr:from>
    <xdr:to>
      <xdr:col>30</xdr:col>
      <xdr:colOff>90419</xdr:colOff>
      <xdr:row>172</xdr:row>
      <xdr:rowOff>103414</xdr:rowOff>
    </xdr:to>
    <xdr:sp macro="" textlink="">
      <xdr:nvSpPr>
        <xdr:cNvPr id="57" name="正方形/長方形 56">
          <a:extLst>
            <a:ext uri="{FF2B5EF4-FFF2-40B4-BE49-F238E27FC236}">
              <a16:creationId xmlns:a16="http://schemas.microsoft.com/office/drawing/2014/main" id="{2F45A743-6CB6-01F7-D396-3BD153A7E53B}"/>
            </a:ext>
          </a:extLst>
        </xdr:cNvPr>
        <xdr:cNvSpPr/>
      </xdr:nvSpPr>
      <xdr:spPr>
        <a:xfrm>
          <a:off x="8017141" y="42245329"/>
          <a:ext cx="350175" cy="201637"/>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95780</xdr:colOff>
      <xdr:row>171</xdr:row>
      <xdr:rowOff>64578</xdr:rowOff>
    </xdr:from>
    <xdr:to>
      <xdr:col>31</xdr:col>
      <xdr:colOff>35884</xdr:colOff>
      <xdr:row>172</xdr:row>
      <xdr:rowOff>82750</xdr:rowOff>
    </xdr:to>
    <xdr:sp macro="" textlink="">
      <xdr:nvSpPr>
        <xdr:cNvPr id="58" name="楕円 57">
          <a:extLst>
            <a:ext uri="{FF2B5EF4-FFF2-40B4-BE49-F238E27FC236}">
              <a16:creationId xmlns:a16="http://schemas.microsoft.com/office/drawing/2014/main" id="{434B4048-D6D7-2BAA-A71B-CDEAD4563604}"/>
            </a:ext>
          </a:extLst>
        </xdr:cNvPr>
        <xdr:cNvSpPr/>
      </xdr:nvSpPr>
      <xdr:spPr>
        <a:xfrm>
          <a:off x="8372677" y="42211061"/>
          <a:ext cx="216000" cy="215241"/>
        </a:xfrm>
        <a:prstGeom prst="ellipse">
          <a:avLst/>
        </a:prstGeom>
        <a:ln w="190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lstStyle/>
        <a:p>
          <a:pPr algn="ctr"/>
          <a:r>
            <a:rPr kumimoji="1" lang="en-US" altLang="ja-JP" sz="1100" b="1"/>
            <a:t>8</a:t>
          </a:r>
          <a:endParaRPr kumimoji="1" lang="ja-JP" altLang="en-US" sz="1100" b="1"/>
        </a:p>
      </xdr:txBody>
    </xdr:sp>
    <xdr:clientData/>
  </xdr:twoCellAnchor>
  <xdr:twoCellAnchor>
    <xdr:from>
      <xdr:col>11</xdr:col>
      <xdr:colOff>68692</xdr:colOff>
      <xdr:row>170</xdr:row>
      <xdr:rowOff>124216</xdr:rowOff>
    </xdr:from>
    <xdr:to>
      <xdr:col>14</xdr:col>
      <xdr:colOff>229914</xdr:colOff>
      <xdr:row>172</xdr:row>
      <xdr:rowOff>95249</xdr:rowOff>
    </xdr:to>
    <xdr:sp macro="" textlink="">
      <xdr:nvSpPr>
        <xdr:cNvPr id="59" name="正方形/長方形 58">
          <a:extLst>
            <a:ext uri="{FF2B5EF4-FFF2-40B4-BE49-F238E27FC236}">
              <a16:creationId xmlns:a16="http://schemas.microsoft.com/office/drawing/2014/main" id="{7E74D88D-7E04-C2BB-0DFA-824D8C3F2712}"/>
            </a:ext>
          </a:extLst>
        </xdr:cNvPr>
        <xdr:cNvSpPr/>
      </xdr:nvSpPr>
      <xdr:spPr>
        <a:xfrm>
          <a:off x="3107167" y="23850991"/>
          <a:ext cx="989897" cy="371083"/>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68692</xdr:colOff>
      <xdr:row>189</xdr:row>
      <xdr:rowOff>89602</xdr:rowOff>
    </xdr:from>
    <xdr:to>
      <xdr:col>14</xdr:col>
      <xdr:colOff>229914</xdr:colOff>
      <xdr:row>191</xdr:row>
      <xdr:rowOff>55507</xdr:rowOff>
    </xdr:to>
    <xdr:sp macro="" textlink="">
      <xdr:nvSpPr>
        <xdr:cNvPr id="61" name="正方形/長方形 60">
          <a:extLst>
            <a:ext uri="{FF2B5EF4-FFF2-40B4-BE49-F238E27FC236}">
              <a16:creationId xmlns:a16="http://schemas.microsoft.com/office/drawing/2014/main" id="{4E4F975D-D795-9E8B-9ADC-7873DB4690A3}"/>
            </a:ext>
          </a:extLst>
        </xdr:cNvPr>
        <xdr:cNvSpPr/>
      </xdr:nvSpPr>
      <xdr:spPr>
        <a:xfrm>
          <a:off x="3103554" y="45783326"/>
          <a:ext cx="988912" cy="360043"/>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68692</xdr:colOff>
      <xdr:row>173</xdr:row>
      <xdr:rowOff>124216</xdr:rowOff>
    </xdr:from>
    <xdr:to>
      <xdr:col>28</xdr:col>
      <xdr:colOff>236483</xdr:colOff>
      <xdr:row>185</xdr:row>
      <xdr:rowOff>73268</xdr:rowOff>
    </xdr:to>
    <xdr:sp macro="" textlink="">
      <xdr:nvSpPr>
        <xdr:cNvPr id="63" name="正方形/長方形 62">
          <a:extLst>
            <a:ext uri="{FF2B5EF4-FFF2-40B4-BE49-F238E27FC236}">
              <a16:creationId xmlns:a16="http://schemas.microsoft.com/office/drawing/2014/main" id="{C74AB12E-3E9F-FCEF-17A4-13400BE04149}"/>
            </a:ext>
          </a:extLst>
        </xdr:cNvPr>
        <xdr:cNvSpPr/>
      </xdr:nvSpPr>
      <xdr:spPr>
        <a:xfrm>
          <a:off x="3103554" y="42664837"/>
          <a:ext cx="4858032" cy="2313879"/>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68692</xdr:colOff>
      <xdr:row>185</xdr:row>
      <xdr:rowOff>151250</xdr:rowOff>
    </xdr:from>
    <xdr:to>
      <xdr:col>14</xdr:col>
      <xdr:colOff>229914</xdr:colOff>
      <xdr:row>187</xdr:row>
      <xdr:rowOff>144263</xdr:rowOff>
    </xdr:to>
    <xdr:sp macro="" textlink="">
      <xdr:nvSpPr>
        <xdr:cNvPr id="64" name="正方形/長方形 63">
          <a:extLst>
            <a:ext uri="{FF2B5EF4-FFF2-40B4-BE49-F238E27FC236}">
              <a16:creationId xmlns:a16="http://schemas.microsoft.com/office/drawing/2014/main" id="{4DAFE8F0-DF6B-21AF-5EFD-DB374E400F40}"/>
            </a:ext>
          </a:extLst>
        </xdr:cNvPr>
        <xdr:cNvSpPr/>
      </xdr:nvSpPr>
      <xdr:spPr>
        <a:xfrm>
          <a:off x="3103554" y="45056698"/>
          <a:ext cx="988912" cy="387151"/>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68692</xdr:colOff>
      <xdr:row>192</xdr:row>
      <xdr:rowOff>74950</xdr:rowOff>
    </xdr:from>
    <xdr:to>
      <xdr:col>28</xdr:col>
      <xdr:colOff>238125</xdr:colOff>
      <xdr:row>204</xdr:row>
      <xdr:rowOff>24759</xdr:rowOff>
    </xdr:to>
    <xdr:sp macro="" textlink="">
      <xdr:nvSpPr>
        <xdr:cNvPr id="65" name="正方形/長方形 64">
          <a:extLst>
            <a:ext uri="{FF2B5EF4-FFF2-40B4-BE49-F238E27FC236}">
              <a16:creationId xmlns:a16="http://schemas.microsoft.com/office/drawing/2014/main" id="{3B432BE0-3C0E-3982-92A3-744867176CFC}"/>
            </a:ext>
          </a:extLst>
        </xdr:cNvPr>
        <xdr:cNvSpPr/>
      </xdr:nvSpPr>
      <xdr:spPr>
        <a:xfrm>
          <a:off x="3107167" y="46814125"/>
          <a:ext cx="4865258" cy="2350109"/>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68692</xdr:colOff>
      <xdr:row>204</xdr:row>
      <xdr:rowOff>82277</xdr:rowOff>
    </xdr:from>
    <xdr:to>
      <xdr:col>14</xdr:col>
      <xdr:colOff>229914</xdr:colOff>
      <xdr:row>206</xdr:row>
      <xdr:rowOff>75290</xdr:rowOff>
    </xdr:to>
    <xdr:sp macro="" textlink="">
      <xdr:nvSpPr>
        <xdr:cNvPr id="66" name="正方形/長方形 65">
          <a:extLst>
            <a:ext uri="{FF2B5EF4-FFF2-40B4-BE49-F238E27FC236}">
              <a16:creationId xmlns:a16="http://schemas.microsoft.com/office/drawing/2014/main" id="{478E4397-3023-08E4-374F-9EC95508408A}"/>
            </a:ext>
          </a:extLst>
        </xdr:cNvPr>
        <xdr:cNvSpPr/>
      </xdr:nvSpPr>
      <xdr:spPr>
        <a:xfrm>
          <a:off x="3103554" y="48732036"/>
          <a:ext cx="988912" cy="387151"/>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68692</xdr:colOff>
      <xdr:row>207</xdr:row>
      <xdr:rowOff>177362</xdr:rowOff>
    </xdr:from>
    <xdr:to>
      <xdr:col>14</xdr:col>
      <xdr:colOff>229914</xdr:colOff>
      <xdr:row>209</xdr:row>
      <xdr:rowOff>9600</xdr:rowOff>
    </xdr:to>
    <xdr:sp macro="" textlink="">
      <xdr:nvSpPr>
        <xdr:cNvPr id="67" name="正方形/長方形 66">
          <a:extLst>
            <a:ext uri="{FF2B5EF4-FFF2-40B4-BE49-F238E27FC236}">
              <a16:creationId xmlns:a16="http://schemas.microsoft.com/office/drawing/2014/main" id="{9054AA6D-A42F-E664-A446-E867A0FA5445}"/>
            </a:ext>
          </a:extLst>
        </xdr:cNvPr>
        <xdr:cNvSpPr/>
      </xdr:nvSpPr>
      <xdr:spPr>
        <a:xfrm>
          <a:off x="3103554" y="49418328"/>
          <a:ext cx="988912" cy="226375"/>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33703</xdr:colOff>
      <xdr:row>170</xdr:row>
      <xdr:rowOff>88024</xdr:rowOff>
    </xdr:from>
    <xdr:to>
      <xdr:col>14</xdr:col>
      <xdr:colOff>247505</xdr:colOff>
      <xdr:row>171</xdr:row>
      <xdr:rowOff>106196</xdr:rowOff>
    </xdr:to>
    <xdr:sp macro="" textlink="">
      <xdr:nvSpPr>
        <xdr:cNvPr id="68" name="楕円 67">
          <a:extLst>
            <a:ext uri="{FF2B5EF4-FFF2-40B4-BE49-F238E27FC236}">
              <a16:creationId xmlns:a16="http://schemas.microsoft.com/office/drawing/2014/main" id="{C1980071-A086-5FFD-A056-60BD33619E62}"/>
            </a:ext>
          </a:extLst>
        </xdr:cNvPr>
        <xdr:cNvSpPr/>
      </xdr:nvSpPr>
      <xdr:spPr>
        <a:xfrm>
          <a:off x="3900853" y="23814799"/>
          <a:ext cx="213802" cy="218197"/>
        </a:xfrm>
        <a:prstGeom prst="ellipse">
          <a:avLst/>
        </a:prstGeom>
        <a:ln w="190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1</a:t>
          </a:r>
          <a:endParaRPr kumimoji="1" lang="ja-JP" altLang="en-US" sz="1100" b="1"/>
        </a:p>
      </xdr:txBody>
    </xdr:sp>
    <xdr:clientData/>
  </xdr:twoCellAnchor>
  <xdr:twoCellAnchor>
    <xdr:from>
      <xdr:col>27</xdr:col>
      <xdr:colOff>243253</xdr:colOff>
      <xdr:row>173</xdr:row>
      <xdr:rowOff>117332</xdr:rowOff>
    </xdr:from>
    <xdr:to>
      <xdr:col>28</xdr:col>
      <xdr:colOff>180830</xdr:colOff>
      <xdr:row>174</xdr:row>
      <xdr:rowOff>135504</xdr:rowOff>
    </xdr:to>
    <xdr:sp macro="" textlink="">
      <xdr:nvSpPr>
        <xdr:cNvPr id="72" name="楕円 71">
          <a:extLst>
            <a:ext uri="{FF2B5EF4-FFF2-40B4-BE49-F238E27FC236}">
              <a16:creationId xmlns:a16="http://schemas.microsoft.com/office/drawing/2014/main" id="{6C0C749B-2F33-1120-2A15-2C7FBDFAF993}"/>
            </a:ext>
          </a:extLst>
        </xdr:cNvPr>
        <xdr:cNvSpPr/>
      </xdr:nvSpPr>
      <xdr:spPr>
        <a:xfrm>
          <a:off x="7760676" y="24230236"/>
          <a:ext cx="216000" cy="215999"/>
        </a:xfrm>
        <a:prstGeom prst="ellipse">
          <a:avLst/>
        </a:prstGeom>
        <a:ln w="190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2</a:t>
          </a:r>
          <a:endParaRPr kumimoji="1" lang="ja-JP" altLang="en-US" sz="1100" b="1"/>
        </a:p>
      </xdr:txBody>
    </xdr:sp>
    <xdr:clientData/>
  </xdr:twoCellAnchor>
  <xdr:twoCellAnchor>
    <xdr:from>
      <xdr:col>14</xdr:col>
      <xdr:colOff>23445</xdr:colOff>
      <xdr:row>185</xdr:row>
      <xdr:rowOff>137039</xdr:rowOff>
    </xdr:from>
    <xdr:to>
      <xdr:col>14</xdr:col>
      <xdr:colOff>239445</xdr:colOff>
      <xdr:row>186</xdr:row>
      <xdr:rowOff>155211</xdr:rowOff>
    </xdr:to>
    <xdr:sp macro="" textlink="">
      <xdr:nvSpPr>
        <xdr:cNvPr id="73" name="楕円 72">
          <a:extLst>
            <a:ext uri="{FF2B5EF4-FFF2-40B4-BE49-F238E27FC236}">
              <a16:creationId xmlns:a16="http://schemas.microsoft.com/office/drawing/2014/main" id="{B68EAA87-565B-7391-185E-78341D641D1A}"/>
            </a:ext>
          </a:extLst>
        </xdr:cNvPr>
        <xdr:cNvSpPr/>
      </xdr:nvSpPr>
      <xdr:spPr>
        <a:xfrm>
          <a:off x="3885997" y="45042487"/>
          <a:ext cx="216000" cy="215241"/>
        </a:xfrm>
        <a:prstGeom prst="ellipse">
          <a:avLst/>
        </a:prstGeom>
        <a:ln w="190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3</a:t>
          </a:r>
          <a:endParaRPr kumimoji="1" lang="ja-JP" altLang="en-US" sz="1100" b="1"/>
        </a:p>
      </xdr:txBody>
    </xdr:sp>
    <xdr:clientData/>
  </xdr:twoCellAnchor>
  <xdr:twoCellAnchor>
    <xdr:from>
      <xdr:col>27</xdr:col>
      <xdr:colOff>243253</xdr:colOff>
      <xdr:row>192</xdr:row>
      <xdr:rowOff>90047</xdr:rowOff>
    </xdr:from>
    <xdr:to>
      <xdr:col>28</xdr:col>
      <xdr:colOff>180830</xdr:colOff>
      <xdr:row>193</xdr:row>
      <xdr:rowOff>108219</xdr:rowOff>
    </xdr:to>
    <xdr:sp macro="" textlink="">
      <xdr:nvSpPr>
        <xdr:cNvPr id="75" name="楕円 74">
          <a:extLst>
            <a:ext uri="{FF2B5EF4-FFF2-40B4-BE49-F238E27FC236}">
              <a16:creationId xmlns:a16="http://schemas.microsoft.com/office/drawing/2014/main" id="{6FA8AFC2-0CC1-F9B7-C605-7747CDBAB032}"/>
            </a:ext>
          </a:extLst>
        </xdr:cNvPr>
        <xdr:cNvSpPr/>
      </xdr:nvSpPr>
      <xdr:spPr>
        <a:xfrm>
          <a:off x="7692460" y="46374978"/>
          <a:ext cx="213473" cy="215241"/>
        </a:xfrm>
        <a:prstGeom prst="ellipse">
          <a:avLst/>
        </a:prstGeom>
        <a:ln w="190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5</a:t>
          </a:r>
          <a:endParaRPr kumimoji="1" lang="ja-JP" altLang="en-US" sz="1100" b="1"/>
        </a:p>
      </xdr:txBody>
    </xdr:sp>
    <xdr:clientData/>
  </xdr:twoCellAnchor>
  <xdr:twoCellAnchor>
    <xdr:from>
      <xdr:col>14</xdr:col>
      <xdr:colOff>23445</xdr:colOff>
      <xdr:row>204</xdr:row>
      <xdr:rowOff>90047</xdr:rowOff>
    </xdr:from>
    <xdr:to>
      <xdr:col>14</xdr:col>
      <xdr:colOff>239445</xdr:colOff>
      <xdr:row>205</xdr:row>
      <xdr:rowOff>108219</xdr:rowOff>
    </xdr:to>
    <xdr:sp macro="" textlink="">
      <xdr:nvSpPr>
        <xdr:cNvPr id="76" name="楕円 75">
          <a:extLst>
            <a:ext uri="{FF2B5EF4-FFF2-40B4-BE49-F238E27FC236}">
              <a16:creationId xmlns:a16="http://schemas.microsoft.com/office/drawing/2014/main" id="{90800E4C-7E8F-6985-D089-514AABC7E1B0}"/>
            </a:ext>
          </a:extLst>
        </xdr:cNvPr>
        <xdr:cNvSpPr/>
      </xdr:nvSpPr>
      <xdr:spPr>
        <a:xfrm>
          <a:off x="3885997" y="48739806"/>
          <a:ext cx="216000" cy="215241"/>
        </a:xfrm>
        <a:prstGeom prst="ellipse">
          <a:avLst/>
        </a:prstGeom>
        <a:ln w="190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6</a:t>
          </a:r>
          <a:endParaRPr kumimoji="1" lang="ja-JP" altLang="en-US" sz="1100" b="1"/>
        </a:p>
      </xdr:txBody>
    </xdr:sp>
    <xdr:clientData/>
  </xdr:twoCellAnchor>
  <xdr:twoCellAnchor>
    <xdr:from>
      <xdr:col>14</xdr:col>
      <xdr:colOff>23445</xdr:colOff>
      <xdr:row>207</xdr:row>
      <xdr:rowOff>126681</xdr:rowOff>
    </xdr:from>
    <xdr:to>
      <xdr:col>14</xdr:col>
      <xdr:colOff>239445</xdr:colOff>
      <xdr:row>208</xdr:row>
      <xdr:rowOff>144853</xdr:rowOff>
    </xdr:to>
    <xdr:sp macro="" textlink="">
      <xdr:nvSpPr>
        <xdr:cNvPr id="77" name="楕円 76">
          <a:extLst>
            <a:ext uri="{FF2B5EF4-FFF2-40B4-BE49-F238E27FC236}">
              <a16:creationId xmlns:a16="http://schemas.microsoft.com/office/drawing/2014/main" id="{83D6E031-D02B-C578-C86D-2B9CB8F30B4D}"/>
            </a:ext>
          </a:extLst>
        </xdr:cNvPr>
        <xdr:cNvSpPr/>
      </xdr:nvSpPr>
      <xdr:spPr>
        <a:xfrm>
          <a:off x="3885997" y="49367647"/>
          <a:ext cx="216000" cy="215240"/>
        </a:xfrm>
        <a:prstGeom prst="ellipse">
          <a:avLst/>
        </a:prstGeom>
        <a:ln w="190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7</a:t>
          </a:r>
          <a:endParaRPr kumimoji="1" lang="ja-JP" altLang="en-US" sz="1100" b="1"/>
        </a:p>
      </xdr:txBody>
    </xdr:sp>
    <xdr:clientData/>
  </xdr:twoCellAnchor>
  <xdr:twoCellAnchor>
    <xdr:from>
      <xdr:col>14</xdr:col>
      <xdr:colOff>33703</xdr:colOff>
      <xdr:row>189</xdr:row>
      <xdr:rowOff>57807</xdr:rowOff>
    </xdr:from>
    <xdr:to>
      <xdr:col>14</xdr:col>
      <xdr:colOff>247505</xdr:colOff>
      <xdr:row>190</xdr:row>
      <xdr:rowOff>75979</xdr:rowOff>
    </xdr:to>
    <xdr:sp macro="" textlink="">
      <xdr:nvSpPr>
        <xdr:cNvPr id="78" name="楕円 77">
          <a:extLst>
            <a:ext uri="{FF2B5EF4-FFF2-40B4-BE49-F238E27FC236}">
              <a16:creationId xmlns:a16="http://schemas.microsoft.com/office/drawing/2014/main" id="{4947DEBB-37CA-A7FA-B662-EAFC526B4A16}"/>
            </a:ext>
          </a:extLst>
        </xdr:cNvPr>
        <xdr:cNvSpPr/>
      </xdr:nvSpPr>
      <xdr:spPr>
        <a:xfrm>
          <a:off x="3896255" y="45751531"/>
          <a:ext cx="213802" cy="215241"/>
        </a:xfrm>
        <a:prstGeom prst="ellipse">
          <a:avLst/>
        </a:prstGeom>
        <a:ln w="190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4</a:t>
          </a:r>
          <a:endParaRPr kumimoji="1" lang="ja-JP" altLang="en-US"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31.226\mono-denshi-uplord\Users\user0091\Downloads\&#27096;&#24335;&#31532;&#65299;&#65293;&#65297;&#21029;&#32025;&#65288;&#26032;&#26087;&#23550;&#27604;&#34920;&#65289;&#65288;&#35336;&#30011;&#22793;&#26356;&#25215;&#35469;&#30003;&#35531;&#26360;&#21029;&#32025;&#65289;%20(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ts.accenture.com/sites/msteams_70b701/Shared%20Documents/00_&#19968;&#33324;/2000_Analyze/50_Work/52_&#35201;&#20214;&#23450;&#32681;&#12481;&#12540;&#12512;/30_&#35036;&#21161;&#20107;&#26989;&#23455;&#26045;/30_&#20316;&#25104;&#29289;/00_&#30003;&#35531;&#26360;&#12539;&#25552;&#20986;&#26360;&#39006;&#27096;&#24335;/04_&#35036;&#21161;&#20107;&#26989;&#25215;&#32153;&#25215;&#35469;&#30003;&#35531;/&#27096;&#24335;&#31532;3-3_&#35036;&#21161;&#20107;&#26989;&#25215;&#32153;&#25215;&#35469;&#30003;&#35531;&#26360;_&#21029;&#32025;.xlsx" TargetMode="External"/><Relationship Id="rId1" Type="http://schemas.openxmlformats.org/officeDocument/2006/relationships/externalLinkPath" Target="&#27096;&#24335;&#31532;3-3_&#35036;&#21161;&#20107;&#26989;&#25215;&#32153;&#25215;&#35469;&#30003;&#35531;&#26360;_&#21029;&#3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載要領"/>
      <sheetName val="目次"/>
      <sheetName val="１．申請者の概要"/>
      <sheetName val="２．その他事業実施場所"/>
      <sheetName val="４．事業概要"/>
      <sheetName val="４．事業概要（５）"/>
      <sheetName val="６．経費明細表"/>
      <sheetName val="検算シート（６．経費明細表）"/>
      <sheetName val="８．補助事業実施体制"/>
      <sheetName val="プルダウンデータ"/>
    </sheetNames>
    <sheetDataSet>
      <sheetData sheetId="0" refreshError="1"/>
      <sheetData sheetId="1" refreshError="1"/>
      <sheetData sheetId="2"/>
      <sheetData sheetId="3" refreshError="1"/>
      <sheetData sheetId="4" refreshError="1"/>
      <sheetData sheetId="5" refreshError="1"/>
      <sheetData sheetId="6"/>
      <sheetData sheetId="7"/>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記載要領"/>
      <sheetName val="目次"/>
      <sheetName val="１．承継者の概要"/>
      <sheetName val="承継者の株主等一覧表"/>
      <sheetName val="承継者の役員一覧表（１）"/>
      <sheetName val="承継者の役員一覧表（２）"/>
      <sheetName val="４．事業概要（６）"/>
      <sheetName val="５．補助事業等の実績"/>
      <sheetName val="補助対象経費により取得する建物に係る宣誓・同意書 "/>
      <sheetName val="コード表"/>
      <sheetName val="プルダウンデータ"/>
      <sheetName val="計算用シート"/>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Theme">
  <a:themeElements>
    <a:clrScheme name="ユーザー定義 4">
      <a:dk1>
        <a:sysClr val="windowText" lastClr="000000"/>
      </a:dk1>
      <a:lt1>
        <a:sysClr val="window" lastClr="FFFFFF"/>
      </a:lt1>
      <a:dk2>
        <a:srgbClr val="0E2841"/>
      </a:dk2>
      <a:lt2>
        <a:srgbClr val="E8E8E8"/>
      </a:lt2>
      <a:accent1>
        <a:srgbClr val="EF4898"/>
      </a:accent1>
      <a:accent2>
        <a:srgbClr val="EB6F8B"/>
      </a:accent2>
      <a:accent3>
        <a:srgbClr val="F5B693"/>
      </a:accent3>
      <a:accent4>
        <a:srgbClr val="FBE89B"/>
      </a:accent4>
      <a:accent5>
        <a:srgbClr val="094EB8"/>
      </a:accent5>
      <a:accent6>
        <a:srgbClr val="00B0F0"/>
      </a:accent6>
      <a:hlink>
        <a:srgbClr val="0070C0"/>
      </a:hlink>
      <a:folHlink>
        <a:srgbClr val="C00000"/>
      </a:folHlink>
    </a:clrScheme>
    <a:fontScheme name="Meiryo UI">
      <a:majorFont>
        <a:latin typeface="Meiryo UI"/>
        <a:ea typeface="Meiryo UI"/>
        <a:cs typeface=""/>
      </a:majorFont>
      <a:minorFont>
        <a:latin typeface="Meiryo UI"/>
        <a:ea typeface="Meiryo UI"/>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404040">
            <a:alpha val="80000"/>
          </a:srgbClr>
        </a:solidFill>
        <a:ln>
          <a:noFill/>
        </a:ln>
      </a:spPr>
      <a:bodyPr vertOverflow="overflow" horzOverflow="overflow" rtlCol="0" anchor="ctr"/>
      <a:lstStyle>
        <a:defPPr algn="l">
          <a:defRPr kumimoji="1" sz="1100">
            <a:solidFill>
              <a:schemeClr val="bg1"/>
            </a:solidFill>
          </a:defRPr>
        </a:defPPr>
      </a:lstStyle>
      <a:style>
        <a:lnRef idx="2">
          <a:schemeClr val="accent1">
            <a:shade val="15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laws.e-gov.go.jp/law/330AC0000000179/" TargetMode="External"/><Relationship Id="rId3" Type="http://schemas.openxmlformats.org/officeDocument/2006/relationships/hyperlink" Target="https://laws.e-gov.go.jp/law/415AC0000000120" TargetMode="External"/><Relationship Id="rId7" Type="http://schemas.openxmlformats.org/officeDocument/2006/relationships/hyperlink" Target="https://www.meti.go.jp/information_2/publicoffer/org_daijin_kaikei2.html" TargetMode="External"/><Relationship Id="rId12" Type="http://schemas.openxmlformats.org/officeDocument/2006/relationships/printerSettings" Target="../printerSettings/printerSettings3.bin"/><Relationship Id="rId2" Type="http://schemas.openxmlformats.org/officeDocument/2006/relationships/hyperlink" Target="https://gbiz-id.go.jp/top/rules/rules.html" TargetMode="External"/><Relationship Id="rId1" Type="http://schemas.openxmlformats.org/officeDocument/2006/relationships/hyperlink" Target="https://laws.e-gov.go.jp/law/420M60000F5A001" TargetMode="External"/><Relationship Id="rId6" Type="http://schemas.openxmlformats.org/officeDocument/2006/relationships/hyperlink" Target="https://laws.e-gov.go.jp/law/414AC0000000147/" TargetMode="External"/><Relationship Id="rId11" Type="http://schemas.openxmlformats.org/officeDocument/2006/relationships/hyperlink" Target="https://shinjigyou-shinshutsu.smrj.go.jp/docs/shinjigyou_koufukitei.pdf" TargetMode="External"/><Relationship Id="rId5" Type="http://schemas.openxmlformats.org/officeDocument/2006/relationships/hyperlink" Target="https://laws.e-gov.go.jp/law/330AC0000000179/" TargetMode="External"/><Relationship Id="rId10" Type="http://schemas.openxmlformats.org/officeDocument/2006/relationships/hyperlink" Target="https://laws.e-gov.go.jp/law/340M50000040015/" TargetMode="External"/><Relationship Id="rId4" Type="http://schemas.openxmlformats.org/officeDocument/2006/relationships/hyperlink" Target="https://laws.e-gov.go.jp/law/330CO0000000255/" TargetMode="External"/><Relationship Id="rId9" Type="http://schemas.openxmlformats.org/officeDocument/2006/relationships/hyperlink" Target="https://laws.e-gov.go.jp/law/340M50000040015/"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AAAED-F58B-4BC1-8049-5BEB3BB778F9}">
  <dimension ref="B2:AJ221"/>
  <sheetViews>
    <sheetView showGridLines="0" tabSelected="1" zoomScaleNormal="100" workbookViewId="0"/>
  </sheetViews>
  <sheetFormatPr defaultColWidth="3.21875" defaultRowHeight="15"/>
  <cols>
    <col min="1" max="2" width="3.21875" style="86"/>
    <col min="3" max="3" width="3.21875" style="111"/>
    <col min="4" max="16384" width="3.21875" style="86"/>
  </cols>
  <sheetData>
    <row r="2" spans="2:36">
      <c r="B2" s="84"/>
      <c r="C2" s="85"/>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row>
    <row r="3" spans="2:36" ht="19.5">
      <c r="B3" s="84"/>
      <c r="C3" s="87" t="s">
        <v>0</v>
      </c>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4"/>
    </row>
    <row r="4" spans="2:36">
      <c r="B4" s="84"/>
      <c r="C4" s="89"/>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84"/>
    </row>
    <row r="5" spans="2:36">
      <c r="B5" s="84"/>
      <c r="C5" s="89"/>
      <c r="D5" s="45" t="s">
        <v>1</v>
      </c>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84"/>
    </row>
    <row r="6" spans="2:36">
      <c r="B6" s="84"/>
      <c r="C6" s="89"/>
      <c r="D6" s="45" t="s">
        <v>2</v>
      </c>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84"/>
    </row>
    <row r="7" spans="2:36">
      <c r="B7" s="84"/>
      <c r="C7" s="89"/>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84"/>
    </row>
    <row r="8" spans="2:36">
      <c r="B8" s="84"/>
      <c r="C8" s="89"/>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84"/>
    </row>
    <row r="9" spans="2:36" ht="19.5">
      <c r="B9" s="84"/>
      <c r="C9" s="87" t="s">
        <v>3</v>
      </c>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c r="AG9" s="88"/>
      <c r="AH9" s="88"/>
      <c r="AI9" s="88"/>
      <c r="AJ9" s="84"/>
    </row>
    <row r="10" spans="2:36">
      <c r="B10" s="84"/>
      <c r="C10" s="90"/>
      <c r="D10" s="91"/>
      <c r="E10" s="91"/>
      <c r="F10" s="91"/>
      <c r="G10" s="91"/>
      <c r="H10" s="91"/>
      <c r="I10" s="91"/>
      <c r="J10" s="91"/>
      <c r="K10" s="91"/>
      <c r="L10" s="91"/>
      <c r="M10" s="91"/>
      <c r="N10" s="91"/>
      <c r="O10" s="91"/>
      <c r="P10" s="91"/>
      <c r="Q10" s="91"/>
      <c r="R10" s="91"/>
      <c r="S10" s="91"/>
      <c r="T10" s="91"/>
      <c r="U10" s="91"/>
      <c r="V10" s="91"/>
      <c r="W10" s="91"/>
      <c r="X10" s="91"/>
      <c r="Y10" s="91"/>
      <c r="Z10" s="91"/>
      <c r="AA10" s="91"/>
      <c r="AB10" s="91"/>
      <c r="AC10" s="91"/>
      <c r="AD10" s="91"/>
      <c r="AE10" s="91"/>
      <c r="AF10" s="91"/>
      <c r="AG10" s="91"/>
      <c r="AH10" s="91"/>
      <c r="AI10" s="91"/>
      <c r="AJ10" s="84"/>
    </row>
    <row r="11" spans="2:36" s="1" customFormat="1" ht="19.5">
      <c r="B11" s="92"/>
      <c r="C11" s="93"/>
      <c r="D11" s="131" t="s">
        <v>4</v>
      </c>
      <c r="E11" s="131"/>
      <c r="F11" s="131"/>
      <c r="G11" s="131"/>
      <c r="H11" s="131"/>
      <c r="I11" s="131"/>
      <c r="J11" s="131"/>
      <c r="K11" s="131"/>
      <c r="L11" s="131" t="s">
        <v>5</v>
      </c>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92"/>
      <c r="AJ11" s="92"/>
    </row>
    <row r="12" spans="2:36" s="1" customFormat="1" ht="38.25" customHeight="1">
      <c r="B12" s="92"/>
      <c r="C12" s="93"/>
      <c r="D12" s="132" t="s">
        <v>6</v>
      </c>
      <c r="E12" s="132"/>
      <c r="F12" s="132"/>
      <c r="G12" s="132"/>
      <c r="H12" s="132"/>
      <c r="I12" s="132"/>
      <c r="J12" s="132"/>
      <c r="K12" s="132"/>
      <c r="L12" s="130" t="s">
        <v>7</v>
      </c>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92"/>
      <c r="AJ12" s="92"/>
    </row>
    <row r="13" spans="2:36" s="1" customFormat="1" ht="38.25" customHeight="1">
      <c r="B13" s="92"/>
      <c r="C13" s="93"/>
      <c r="D13" s="133" t="s">
        <v>8</v>
      </c>
      <c r="E13" s="132"/>
      <c r="F13" s="132"/>
      <c r="G13" s="132"/>
      <c r="H13" s="132"/>
      <c r="I13" s="132"/>
      <c r="J13" s="132"/>
      <c r="K13" s="132"/>
      <c r="L13" s="130" t="s">
        <v>9</v>
      </c>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92"/>
      <c r="AJ13" s="92"/>
    </row>
    <row r="14" spans="2:36" s="1" customFormat="1" ht="38.25" customHeight="1">
      <c r="B14" s="92"/>
      <c r="C14" s="93"/>
      <c r="D14" s="133" t="s">
        <v>10</v>
      </c>
      <c r="E14" s="132"/>
      <c r="F14" s="132"/>
      <c r="G14" s="132"/>
      <c r="H14" s="132"/>
      <c r="I14" s="132"/>
      <c r="J14" s="132"/>
      <c r="K14" s="132"/>
      <c r="L14" s="129" t="s">
        <v>11</v>
      </c>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92"/>
      <c r="AJ14" s="92"/>
    </row>
    <row r="15" spans="2:36" s="1" customFormat="1" ht="38.25" customHeight="1">
      <c r="B15" s="92"/>
      <c r="C15" s="93"/>
      <c r="D15" s="133" t="s">
        <v>12</v>
      </c>
      <c r="E15" s="132"/>
      <c r="F15" s="132"/>
      <c r="G15" s="132"/>
      <c r="H15" s="132"/>
      <c r="I15" s="132"/>
      <c r="J15" s="132"/>
      <c r="K15" s="132"/>
      <c r="L15" s="130" t="s">
        <v>13</v>
      </c>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92"/>
      <c r="AJ15" s="92"/>
    </row>
    <row r="16" spans="2:36">
      <c r="B16" s="84"/>
      <c r="C16" s="90"/>
      <c r="D16" s="91"/>
      <c r="E16" s="91"/>
      <c r="F16" s="91"/>
      <c r="G16" s="91"/>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84"/>
    </row>
    <row r="17" spans="2:36">
      <c r="B17" s="84"/>
      <c r="C17" s="89"/>
      <c r="D17" s="45"/>
      <c r="E17" s="45"/>
      <c r="F17" s="45"/>
      <c r="G17" s="45"/>
      <c r="H17" s="45"/>
      <c r="I17" s="45"/>
      <c r="J17" s="45"/>
      <c r="K17" s="45"/>
      <c r="L17" s="45"/>
      <c r="M17" s="45"/>
      <c r="N17" s="45"/>
      <c r="O17" s="45"/>
      <c r="P17" s="45"/>
      <c r="Q17" s="45"/>
      <c r="R17" s="45"/>
      <c r="S17" s="45"/>
      <c r="T17" s="45"/>
      <c r="U17" s="45"/>
      <c r="V17" s="45"/>
      <c r="W17" s="45"/>
      <c r="X17" s="45"/>
      <c r="Y17" s="45"/>
      <c r="Z17" s="45"/>
      <c r="AA17" s="45"/>
      <c r="AB17" s="45"/>
      <c r="AC17" s="45"/>
      <c r="AD17" s="45"/>
      <c r="AE17" s="45"/>
      <c r="AF17" s="45"/>
      <c r="AG17" s="45"/>
      <c r="AH17" s="45"/>
      <c r="AI17" s="45"/>
      <c r="AJ17" s="84"/>
    </row>
    <row r="18" spans="2:36" ht="19.5">
      <c r="B18" s="84"/>
      <c r="C18" s="87" t="s">
        <v>14</v>
      </c>
      <c r="D18" s="88"/>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c r="AG18" s="88"/>
      <c r="AH18" s="88"/>
      <c r="AI18" s="88"/>
      <c r="AJ18" s="84"/>
    </row>
    <row r="19" spans="2:36">
      <c r="B19" s="84"/>
      <c r="C19" s="90"/>
      <c r="D19" s="91"/>
      <c r="E19" s="91"/>
      <c r="F19" s="91"/>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84"/>
    </row>
    <row r="20" spans="2:36">
      <c r="B20" s="84"/>
      <c r="C20" s="89"/>
      <c r="D20" s="94" t="s">
        <v>15</v>
      </c>
      <c r="E20" s="95"/>
      <c r="F20" s="95"/>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95"/>
      <c r="AI20" s="95"/>
      <c r="AJ20" s="84"/>
    </row>
    <row r="21" spans="2:36" ht="15.6" thickBot="1">
      <c r="B21" s="84"/>
      <c r="C21" s="89"/>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84"/>
    </row>
    <row r="22" spans="2:36" ht="15.95" thickTop="1" thickBot="1">
      <c r="B22" s="84"/>
      <c r="C22" s="89"/>
      <c r="D22" s="84"/>
      <c r="E22" s="96"/>
      <c r="F22" s="97"/>
      <c r="G22" s="98"/>
      <c r="H22" s="89" t="s">
        <v>16</v>
      </c>
      <c r="I22" s="45"/>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45"/>
      <c r="AJ22" s="84"/>
    </row>
    <row r="23" spans="2:36" ht="6.75" customHeight="1" thickTop="1" thickBot="1">
      <c r="B23" s="84"/>
      <c r="C23" s="89"/>
      <c r="D23" s="84"/>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84"/>
    </row>
    <row r="24" spans="2:36" ht="15.95" thickTop="1" thickBot="1">
      <c r="B24" s="84"/>
      <c r="C24" s="89"/>
      <c r="D24" s="84"/>
      <c r="E24" s="112"/>
      <c r="F24" s="113"/>
      <c r="G24" s="114"/>
      <c r="H24" s="45" t="s">
        <v>17</v>
      </c>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84"/>
    </row>
    <row r="25" spans="2:36" ht="6.75" customHeight="1" thickTop="1">
      <c r="B25" s="84"/>
      <c r="C25" s="89"/>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84"/>
    </row>
    <row r="26" spans="2:36">
      <c r="B26" s="84"/>
      <c r="C26" s="89"/>
      <c r="D26" s="84"/>
      <c r="E26" s="99" t="s">
        <v>18</v>
      </c>
      <c r="F26" s="100"/>
      <c r="G26" s="101"/>
      <c r="H26" s="45" t="s">
        <v>19</v>
      </c>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84"/>
    </row>
    <row r="27" spans="2:36" ht="6.75" customHeight="1">
      <c r="B27" s="84"/>
      <c r="C27" s="89"/>
      <c r="D27" s="45"/>
      <c r="E27" s="45"/>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84"/>
    </row>
    <row r="28" spans="2:36">
      <c r="B28" s="84"/>
      <c r="C28" s="89"/>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84"/>
    </row>
    <row r="29" spans="2:36">
      <c r="B29" s="84"/>
      <c r="C29" s="89"/>
      <c r="D29" s="102" t="s">
        <v>20</v>
      </c>
      <c r="E29" s="102"/>
      <c r="F29" s="103"/>
      <c r="G29" s="103"/>
      <c r="H29" s="103"/>
      <c r="I29" s="103"/>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84"/>
    </row>
    <row r="30" spans="2:36">
      <c r="B30" s="84"/>
      <c r="C30" s="89"/>
      <c r="D30" s="45"/>
      <c r="E30" s="104" t="s">
        <v>21</v>
      </c>
      <c r="F30" s="45" t="s">
        <v>22</v>
      </c>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84"/>
    </row>
    <row r="31" spans="2:36">
      <c r="B31" s="84"/>
      <c r="C31" s="89"/>
      <c r="D31" s="45"/>
      <c r="E31" s="104"/>
      <c r="F31" s="105" t="s">
        <v>23</v>
      </c>
      <c r="G31" s="106" t="s">
        <v>24</v>
      </c>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84"/>
    </row>
    <row r="32" spans="2:36">
      <c r="B32" s="84"/>
      <c r="C32" s="89"/>
      <c r="D32" s="45"/>
      <c r="E32" s="104"/>
      <c r="F32" s="131" t="s">
        <v>25</v>
      </c>
      <c r="G32" s="131"/>
      <c r="H32" s="131"/>
      <c r="I32" s="131"/>
      <c r="J32" s="131"/>
      <c r="K32" s="131"/>
      <c r="L32" s="131"/>
      <c r="M32" s="131"/>
      <c r="N32" s="131" t="s">
        <v>26</v>
      </c>
      <c r="O32" s="131"/>
      <c r="P32" s="131"/>
      <c r="Q32" s="131"/>
      <c r="R32" s="131"/>
      <c r="S32" s="131"/>
      <c r="T32" s="131"/>
      <c r="U32" s="131"/>
      <c r="V32" s="131"/>
      <c r="W32" s="131"/>
      <c r="X32" s="131"/>
      <c r="Y32" s="131"/>
      <c r="Z32" s="131"/>
      <c r="AA32" s="131"/>
      <c r="AB32" s="131"/>
      <c r="AC32" s="131"/>
      <c r="AD32" s="131"/>
      <c r="AE32" s="131"/>
      <c r="AF32" s="131"/>
      <c r="AG32" s="131"/>
      <c r="AH32" s="45"/>
      <c r="AI32" s="45"/>
      <c r="AJ32" s="84"/>
    </row>
    <row r="33" spans="2:36">
      <c r="B33" s="84"/>
      <c r="C33" s="89"/>
      <c r="D33" s="45"/>
      <c r="E33" s="104"/>
      <c r="F33" s="118" t="s">
        <v>27</v>
      </c>
      <c r="G33" s="118"/>
      <c r="H33" s="118"/>
      <c r="I33" s="118"/>
      <c r="J33" s="118"/>
      <c r="K33" s="118"/>
      <c r="L33" s="118"/>
      <c r="M33" s="118"/>
      <c r="N33" s="130" t="s">
        <v>28</v>
      </c>
      <c r="O33" s="130"/>
      <c r="P33" s="130"/>
      <c r="Q33" s="130"/>
      <c r="R33" s="130"/>
      <c r="S33" s="130"/>
      <c r="T33" s="130"/>
      <c r="U33" s="130"/>
      <c r="V33" s="130"/>
      <c r="W33" s="130"/>
      <c r="X33" s="130"/>
      <c r="Y33" s="130"/>
      <c r="Z33" s="130"/>
      <c r="AA33" s="130"/>
      <c r="AB33" s="130"/>
      <c r="AC33" s="130"/>
      <c r="AD33" s="130"/>
      <c r="AE33" s="130"/>
      <c r="AF33" s="130"/>
      <c r="AG33" s="130"/>
      <c r="AH33" s="45"/>
      <c r="AI33" s="45"/>
      <c r="AJ33" s="84"/>
    </row>
    <row r="34" spans="2:36" ht="30">
      <c r="B34" s="84"/>
      <c r="C34" s="89"/>
      <c r="D34" s="45"/>
      <c r="E34" s="104"/>
      <c r="F34" s="119" t="s">
        <v>29</v>
      </c>
      <c r="G34" s="118"/>
      <c r="H34" s="118"/>
      <c r="I34" s="118"/>
      <c r="J34" s="118"/>
      <c r="K34" s="118"/>
      <c r="L34" s="118"/>
      <c r="M34" s="118"/>
      <c r="N34" s="130" t="s">
        <v>30</v>
      </c>
      <c r="O34" s="130"/>
      <c r="P34" s="130"/>
      <c r="Q34" s="130"/>
      <c r="R34" s="130"/>
      <c r="S34" s="130"/>
      <c r="T34" s="130"/>
      <c r="U34" s="130"/>
      <c r="V34" s="130"/>
      <c r="W34" s="130"/>
      <c r="X34" s="130"/>
      <c r="Y34" s="130"/>
      <c r="Z34" s="130"/>
      <c r="AA34" s="130"/>
      <c r="AB34" s="130"/>
      <c r="AC34" s="130"/>
      <c r="AD34" s="130"/>
      <c r="AE34" s="130"/>
      <c r="AF34" s="130"/>
      <c r="AG34" s="130"/>
      <c r="AH34" s="45"/>
      <c r="AI34" s="45"/>
      <c r="AJ34" s="84"/>
    </row>
    <row r="35" spans="2:36" ht="15.75" customHeight="1">
      <c r="B35" s="84"/>
      <c r="C35" s="89"/>
      <c r="D35" s="45"/>
      <c r="E35" s="104"/>
      <c r="F35" s="119" t="s">
        <v>31</v>
      </c>
      <c r="G35" s="118"/>
      <c r="H35" s="118"/>
      <c r="I35" s="118"/>
      <c r="J35" s="118"/>
      <c r="K35" s="118"/>
      <c r="L35" s="118"/>
      <c r="M35" s="118"/>
      <c r="N35" s="129" t="s">
        <v>32</v>
      </c>
      <c r="O35" s="129"/>
      <c r="P35" s="129"/>
      <c r="Q35" s="129"/>
      <c r="R35" s="129"/>
      <c r="S35" s="129"/>
      <c r="T35" s="129"/>
      <c r="U35" s="129"/>
      <c r="V35" s="129"/>
      <c r="W35" s="129"/>
      <c r="X35" s="129"/>
      <c r="Y35" s="129"/>
      <c r="Z35" s="129"/>
      <c r="AA35" s="129"/>
      <c r="AB35" s="129"/>
      <c r="AC35" s="129"/>
      <c r="AD35" s="129"/>
      <c r="AE35" s="129"/>
      <c r="AF35" s="129"/>
      <c r="AG35" s="129"/>
      <c r="AH35" s="45"/>
      <c r="AI35" s="45"/>
      <c r="AJ35" s="84"/>
    </row>
    <row r="36" spans="2:36">
      <c r="B36" s="84"/>
      <c r="C36" s="89"/>
      <c r="D36" s="45"/>
      <c r="E36" s="104"/>
      <c r="F36" s="119" t="s">
        <v>33</v>
      </c>
      <c r="G36" s="119"/>
      <c r="H36" s="119"/>
      <c r="I36" s="119"/>
      <c r="J36" s="119"/>
      <c r="K36" s="119"/>
      <c r="L36" s="119"/>
      <c r="M36" s="119"/>
      <c r="N36" s="130" t="s">
        <v>34</v>
      </c>
      <c r="O36" s="130"/>
      <c r="P36" s="130"/>
      <c r="Q36" s="130"/>
      <c r="R36" s="130"/>
      <c r="S36" s="130"/>
      <c r="T36" s="130"/>
      <c r="U36" s="130"/>
      <c r="V36" s="130"/>
      <c r="W36" s="130"/>
      <c r="X36" s="130"/>
      <c r="Y36" s="130"/>
      <c r="Z36" s="130"/>
      <c r="AA36" s="130"/>
      <c r="AB36" s="130"/>
      <c r="AC36" s="130"/>
      <c r="AD36" s="130"/>
      <c r="AE36" s="130"/>
      <c r="AF36" s="130"/>
      <c r="AG36" s="130"/>
      <c r="AH36" s="45"/>
      <c r="AI36" s="45"/>
      <c r="AJ36" s="84"/>
    </row>
    <row r="37" spans="2:36" ht="15.75" customHeight="1">
      <c r="B37" s="84"/>
      <c r="C37" s="89"/>
      <c r="D37" s="45"/>
      <c r="E37" s="104"/>
      <c r="F37" s="119" t="s">
        <v>35</v>
      </c>
      <c r="G37" s="119"/>
      <c r="H37" s="119"/>
      <c r="I37" s="119"/>
      <c r="J37" s="119"/>
      <c r="K37" s="119"/>
      <c r="L37" s="119"/>
      <c r="M37" s="119"/>
      <c r="N37" s="129" t="s">
        <v>36</v>
      </c>
      <c r="O37" s="129"/>
      <c r="P37" s="129"/>
      <c r="Q37" s="129"/>
      <c r="R37" s="129"/>
      <c r="S37" s="129"/>
      <c r="T37" s="129"/>
      <c r="U37" s="129"/>
      <c r="V37" s="129"/>
      <c r="W37" s="129"/>
      <c r="X37" s="129"/>
      <c r="Y37" s="129"/>
      <c r="Z37" s="129"/>
      <c r="AA37" s="129"/>
      <c r="AB37" s="129"/>
      <c r="AC37" s="129"/>
      <c r="AD37" s="129"/>
      <c r="AE37" s="129"/>
      <c r="AF37" s="129"/>
      <c r="AG37" s="129"/>
      <c r="AH37" s="45"/>
      <c r="AI37" s="45"/>
      <c r="AJ37" s="84"/>
    </row>
    <row r="38" spans="2:36" ht="15.75" customHeight="1">
      <c r="B38" s="84"/>
      <c r="C38" s="89"/>
      <c r="D38" s="45"/>
      <c r="E38" s="104"/>
      <c r="F38" s="119" t="s">
        <v>37</v>
      </c>
      <c r="G38" s="119"/>
      <c r="H38" s="119"/>
      <c r="I38" s="119"/>
      <c r="J38" s="119"/>
      <c r="K38" s="119"/>
      <c r="L38" s="119"/>
      <c r="M38" s="119"/>
      <c r="N38" s="129" t="s">
        <v>38</v>
      </c>
      <c r="O38" s="129"/>
      <c r="P38" s="129"/>
      <c r="Q38" s="129"/>
      <c r="R38" s="129"/>
      <c r="S38" s="129"/>
      <c r="T38" s="129"/>
      <c r="U38" s="129"/>
      <c r="V38" s="129"/>
      <c r="W38" s="129"/>
      <c r="X38" s="129"/>
      <c r="Y38" s="129"/>
      <c r="Z38" s="129"/>
      <c r="AA38" s="129"/>
      <c r="AB38" s="129"/>
      <c r="AC38" s="129"/>
      <c r="AD38" s="129"/>
      <c r="AE38" s="129"/>
      <c r="AF38" s="129"/>
      <c r="AG38" s="129"/>
      <c r="AH38" s="45"/>
      <c r="AI38" s="45"/>
      <c r="AJ38" s="84"/>
    </row>
    <row r="39" spans="2:36" ht="31.5" customHeight="1">
      <c r="B39" s="84"/>
      <c r="C39" s="89"/>
      <c r="D39" s="45"/>
      <c r="E39" s="104"/>
      <c r="F39" s="119" t="s">
        <v>39</v>
      </c>
      <c r="G39" s="118"/>
      <c r="H39" s="118"/>
      <c r="I39" s="118"/>
      <c r="J39" s="118"/>
      <c r="K39" s="118"/>
      <c r="L39" s="118"/>
      <c r="M39" s="118"/>
      <c r="N39" s="129" t="s">
        <v>40</v>
      </c>
      <c r="O39" s="129"/>
      <c r="P39" s="129"/>
      <c r="Q39" s="129"/>
      <c r="R39" s="129"/>
      <c r="S39" s="129"/>
      <c r="T39" s="129"/>
      <c r="U39" s="129"/>
      <c r="V39" s="129"/>
      <c r="W39" s="129"/>
      <c r="X39" s="129"/>
      <c r="Y39" s="129"/>
      <c r="Z39" s="129"/>
      <c r="AA39" s="129"/>
      <c r="AB39" s="129"/>
      <c r="AC39" s="129"/>
      <c r="AD39" s="129"/>
      <c r="AE39" s="129"/>
      <c r="AF39" s="129"/>
      <c r="AG39" s="129"/>
      <c r="AH39" s="45"/>
      <c r="AI39" s="45"/>
      <c r="AJ39" s="84"/>
    </row>
    <row r="40" spans="2:36">
      <c r="B40" s="84"/>
      <c r="C40" s="89"/>
      <c r="D40" s="45"/>
      <c r="E40" s="104"/>
      <c r="F40" s="119" t="s">
        <v>41</v>
      </c>
      <c r="G40" s="119"/>
      <c r="H40" s="119"/>
      <c r="I40" s="119"/>
      <c r="J40" s="119"/>
      <c r="K40" s="119"/>
      <c r="L40" s="119"/>
      <c r="M40" s="119"/>
      <c r="N40" s="130" t="s">
        <v>42</v>
      </c>
      <c r="O40" s="130"/>
      <c r="P40" s="130"/>
      <c r="Q40" s="130"/>
      <c r="R40" s="130"/>
      <c r="S40" s="130"/>
      <c r="T40" s="130"/>
      <c r="U40" s="130"/>
      <c r="V40" s="130"/>
      <c r="W40" s="130"/>
      <c r="X40" s="130"/>
      <c r="Y40" s="130"/>
      <c r="Z40" s="130"/>
      <c r="AA40" s="130"/>
      <c r="AB40" s="130"/>
      <c r="AC40" s="130"/>
      <c r="AD40" s="130"/>
      <c r="AE40" s="130"/>
      <c r="AF40" s="130"/>
      <c r="AG40" s="130"/>
      <c r="AH40" s="45"/>
      <c r="AI40" s="45"/>
      <c r="AJ40" s="84"/>
    </row>
    <row r="41" spans="2:36">
      <c r="B41" s="84"/>
      <c r="C41" s="89"/>
      <c r="D41" s="45"/>
      <c r="E41" s="104"/>
      <c r="F41" s="116"/>
      <c r="G41" s="116"/>
      <c r="H41" s="116"/>
      <c r="I41" s="116"/>
      <c r="J41" s="116"/>
      <c r="K41" s="116"/>
      <c r="L41" s="116"/>
      <c r="M41" s="116"/>
      <c r="N41" s="115"/>
      <c r="O41" s="115"/>
      <c r="P41" s="115"/>
      <c r="Q41" s="115"/>
      <c r="R41" s="115"/>
      <c r="S41" s="115"/>
      <c r="T41" s="115"/>
      <c r="U41" s="115"/>
      <c r="V41" s="115"/>
      <c r="W41" s="115"/>
      <c r="X41" s="115"/>
      <c r="Y41" s="115"/>
      <c r="Z41" s="115"/>
      <c r="AA41" s="115"/>
      <c r="AB41" s="115"/>
      <c r="AC41" s="115"/>
      <c r="AD41" s="115"/>
      <c r="AE41" s="115"/>
      <c r="AF41" s="115"/>
      <c r="AG41" s="115"/>
      <c r="AH41" s="45"/>
      <c r="AI41" s="45"/>
      <c r="AJ41" s="84"/>
    </row>
    <row r="42" spans="2:36">
      <c r="B42" s="84"/>
      <c r="C42" s="89"/>
      <c r="D42" s="45"/>
      <c r="E42" s="104" t="s">
        <v>43</v>
      </c>
      <c r="F42" s="45" t="s">
        <v>44</v>
      </c>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84"/>
    </row>
    <row r="43" spans="2:36">
      <c r="B43" s="84"/>
      <c r="C43" s="89"/>
      <c r="D43" s="45"/>
      <c r="E43" s="104"/>
      <c r="F43" s="131" t="s">
        <v>25</v>
      </c>
      <c r="G43" s="131"/>
      <c r="H43" s="131"/>
      <c r="I43" s="131"/>
      <c r="J43" s="131"/>
      <c r="K43" s="131"/>
      <c r="L43" s="131"/>
      <c r="M43" s="131"/>
      <c r="N43" s="131" t="s">
        <v>26</v>
      </c>
      <c r="O43" s="131"/>
      <c r="P43" s="131"/>
      <c r="Q43" s="131"/>
      <c r="R43" s="131"/>
      <c r="S43" s="131"/>
      <c r="T43" s="131"/>
      <c r="U43" s="131"/>
      <c r="V43" s="131"/>
      <c r="W43" s="131"/>
      <c r="X43" s="131"/>
      <c r="Y43" s="131"/>
      <c r="Z43" s="131"/>
      <c r="AA43" s="131"/>
      <c r="AB43" s="131"/>
      <c r="AC43" s="131"/>
      <c r="AD43" s="131"/>
      <c r="AE43" s="131"/>
      <c r="AF43" s="131"/>
      <c r="AG43" s="131"/>
      <c r="AH43" s="45"/>
      <c r="AI43" s="45"/>
      <c r="AJ43" s="84"/>
    </row>
    <row r="44" spans="2:36">
      <c r="B44" s="84"/>
      <c r="C44" s="89"/>
      <c r="D44" s="45"/>
      <c r="E44" s="104"/>
      <c r="F44" s="118" t="s">
        <v>45</v>
      </c>
      <c r="G44" s="118"/>
      <c r="H44" s="118"/>
      <c r="I44" s="118"/>
      <c r="J44" s="118"/>
      <c r="K44" s="118"/>
      <c r="L44" s="118"/>
      <c r="M44" s="118"/>
      <c r="N44" s="130" t="s">
        <v>34</v>
      </c>
      <c r="O44" s="130"/>
      <c r="P44" s="130"/>
      <c r="Q44" s="130"/>
      <c r="R44" s="130"/>
      <c r="S44" s="130"/>
      <c r="T44" s="130"/>
      <c r="U44" s="130"/>
      <c r="V44" s="130"/>
      <c r="W44" s="130"/>
      <c r="X44" s="130"/>
      <c r="Y44" s="130"/>
      <c r="Z44" s="130"/>
      <c r="AA44" s="130"/>
      <c r="AB44" s="130"/>
      <c r="AC44" s="130"/>
      <c r="AD44" s="130"/>
      <c r="AE44" s="130"/>
      <c r="AF44" s="130"/>
      <c r="AG44" s="130"/>
      <c r="AH44" s="45"/>
      <c r="AI44" s="45"/>
      <c r="AJ44" s="84"/>
    </row>
    <row r="45" spans="2:36" ht="45">
      <c r="B45" s="84"/>
      <c r="C45" s="89"/>
      <c r="D45" s="45"/>
      <c r="E45" s="104"/>
      <c r="F45" s="119" t="s">
        <v>46</v>
      </c>
      <c r="G45" s="119"/>
      <c r="H45" s="119"/>
      <c r="I45" s="119"/>
      <c r="J45" s="119"/>
      <c r="K45" s="119"/>
      <c r="L45" s="119"/>
      <c r="M45" s="119"/>
      <c r="N45" s="130" t="s">
        <v>34</v>
      </c>
      <c r="O45" s="130"/>
      <c r="P45" s="130"/>
      <c r="Q45" s="130"/>
      <c r="R45" s="130"/>
      <c r="S45" s="130"/>
      <c r="T45" s="130"/>
      <c r="U45" s="130"/>
      <c r="V45" s="130"/>
      <c r="W45" s="130"/>
      <c r="X45" s="130"/>
      <c r="Y45" s="130"/>
      <c r="Z45" s="130"/>
      <c r="AA45" s="130"/>
      <c r="AB45" s="130"/>
      <c r="AC45" s="130"/>
      <c r="AD45" s="130"/>
      <c r="AE45" s="130"/>
      <c r="AF45" s="130"/>
      <c r="AG45" s="130"/>
      <c r="AH45" s="45"/>
      <c r="AI45" s="45"/>
      <c r="AJ45" s="84"/>
    </row>
    <row r="46" spans="2:36" ht="30">
      <c r="B46" s="84"/>
      <c r="C46" s="89"/>
      <c r="D46" s="45"/>
      <c r="E46" s="104"/>
      <c r="F46" s="119" t="s">
        <v>47</v>
      </c>
      <c r="G46" s="119"/>
      <c r="H46" s="119"/>
      <c r="I46" s="119"/>
      <c r="J46" s="119"/>
      <c r="K46" s="119"/>
      <c r="L46" s="119"/>
      <c r="M46" s="119"/>
      <c r="N46" s="129" t="s">
        <v>48</v>
      </c>
      <c r="O46" s="129"/>
      <c r="P46" s="129"/>
      <c r="Q46" s="129"/>
      <c r="R46" s="129"/>
      <c r="S46" s="129"/>
      <c r="T46" s="129"/>
      <c r="U46" s="129"/>
      <c r="V46" s="129"/>
      <c r="W46" s="129"/>
      <c r="X46" s="129"/>
      <c r="Y46" s="129"/>
      <c r="Z46" s="129"/>
      <c r="AA46" s="129"/>
      <c r="AB46" s="129"/>
      <c r="AC46" s="129"/>
      <c r="AD46" s="129"/>
      <c r="AE46" s="129"/>
      <c r="AF46" s="129"/>
      <c r="AG46" s="129"/>
      <c r="AH46" s="121" t="s">
        <v>49</v>
      </c>
      <c r="AI46" s="45"/>
      <c r="AJ46" s="84"/>
    </row>
    <row r="47" spans="2:36">
      <c r="B47" s="84"/>
      <c r="C47" s="89"/>
      <c r="D47" s="45"/>
      <c r="E47" s="104"/>
      <c r="F47" s="119" t="s">
        <v>50</v>
      </c>
      <c r="G47" s="119"/>
      <c r="H47" s="119"/>
      <c r="I47" s="119"/>
      <c r="J47" s="119"/>
      <c r="K47" s="119"/>
      <c r="L47" s="119"/>
      <c r="M47" s="119"/>
      <c r="N47" s="130" t="s">
        <v>51</v>
      </c>
      <c r="O47" s="130"/>
      <c r="P47" s="130"/>
      <c r="Q47" s="130"/>
      <c r="R47" s="130"/>
      <c r="S47" s="130"/>
      <c r="T47" s="130"/>
      <c r="U47" s="130"/>
      <c r="V47" s="130"/>
      <c r="W47" s="130"/>
      <c r="X47" s="130"/>
      <c r="Y47" s="130"/>
      <c r="Z47" s="130"/>
      <c r="AA47" s="130"/>
      <c r="AB47" s="130"/>
      <c r="AC47" s="130"/>
      <c r="AD47" s="130"/>
      <c r="AE47" s="130"/>
      <c r="AF47" s="130"/>
      <c r="AG47" s="130"/>
      <c r="AH47" s="45"/>
      <c r="AI47" s="45"/>
      <c r="AJ47" s="84"/>
    </row>
    <row r="48" spans="2:36">
      <c r="B48" s="84"/>
      <c r="C48" s="89"/>
      <c r="D48" s="45"/>
      <c r="E48" s="104"/>
      <c r="F48" s="119" t="s">
        <v>52</v>
      </c>
      <c r="G48" s="119"/>
      <c r="H48" s="119"/>
      <c r="I48" s="119"/>
      <c r="J48" s="119"/>
      <c r="K48" s="119"/>
      <c r="L48" s="119"/>
      <c r="M48" s="119"/>
      <c r="N48" s="130" t="s">
        <v>42</v>
      </c>
      <c r="O48" s="130"/>
      <c r="P48" s="130"/>
      <c r="Q48" s="130"/>
      <c r="R48" s="130"/>
      <c r="S48" s="130"/>
      <c r="T48" s="130"/>
      <c r="U48" s="130"/>
      <c r="V48" s="130"/>
      <c r="W48" s="130"/>
      <c r="X48" s="130"/>
      <c r="Y48" s="130"/>
      <c r="Z48" s="130"/>
      <c r="AA48" s="130"/>
      <c r="AB48" s="130"/>
      <c r="AC48" s="130"/>
      <c r="AD48" s="130"/>
      <c r="AE48" s="130"/>
      <c r="AF48" s="130"/>
      <c r="AG48" s="130"/>
      <c r="AH48" s="45"/>
      <c r="AI48" s="45"/>
      <c r="AJ48" s="84"/>
    </row>
    <row r="49" spans="2:36" ht="30">
      <c r="B49" s="84"/>
      <c r="C49" s="89"/>
      <c r="D49" s="45"/>
      <c r="E49" s="104"/>
      <c r="F49" s="119" t="s">
        <v>53</v>
      </c>
      <c r="G49" s="119"/>
      <c r="H49" s="119"/>
      <c r="I49" s="119"/>
      <c r="J49" s="119"/>
      <c r="K49" s="119"/>
      <c r="L49" s="119"/>
      <c r="M49" s="119"/>
      <c r="N49" s="130" t="s">
        <v>28</v>
      </c>
      <c r="O49" s="130"/>
      <c r="P49" s="130"/>
      <c r="Q49" s="130"/>
      <c r="R49" s="130"/>
      <c r="S49" s="130"/>
      <c r="T49" s="130"/>
      <c r="U49" s="130"/>
      <c r="V49" s="130"/>
      <c r="W49" s="130"/>
      <c r="X49" s="130"/>
      <c r="Y49" s="130"/>
      <c r="Z49" s="130"/>
      <c r="AA49" s="130"/>
      <c r="AB49" s="130"/>
      <c r="AC49" s="130"/>
      <c r="AD49" s="130"/>
      <c r="AE49" s="130"/>
      <c r="AF49" s="130"/>
      <c r="AG49" s="130"/>
      <c r="AH49" s="45"/>
      <c r="AI49" s="45"/>
      <c r="AJ49" s="84"/>
    </row>
    <row r="50" spans="2:36">
      <c r="B50" s="84"/>
      <c r="C50" s="89"/>
      <c r="D50" s="45"/>
      <c r="E50" s="104"/>
      <c r="F50" s="119" t="s">
        <v>54</v>
      </c>
      <c r="G50" s="119"/>
      <c r="H50" s="119"/>
      <c r="I50" s="119"/>
      <c r="J50" s="119"/>
      <c r="K50" s="119"/>
      <c r="L50" s="119"/>
      <c r="M50" s="119"/>
      <c r="N50" s="129" t="s">
        <v>55</v>
      </c>
      <c r="O50" s="129"/>
      <c r="P50" s="129"/>
      <c r="Q50" s="129"/>
      <c r="R50" s="129"/>
      <c r="S50" s="129"/>
      <c r="T50" s="129"/>
      <c r="U50" s="129"/>
      <c r="V50" s="129"/>
      <c r="W50" s="129"/>
      <c r="X50" s="129"/>
      <c r="Y50" s="129"/>
      <c r="Z50" s="129"/>
      <c r="AA50" s="129"/>
      <c r="AB50" s="129"/>
      <c r="AC50" s="129"/>
      <c r="AD50" s="129"/>
      <c r="AE50" s="129"/>
      <c r="AF50" s="129"/>
      <c r="AG50" s="129"/>
      <c r="AH50" s="45"/>
      <c r="AI50" s="45"/>
      <c r="AJ50" s="84"/>
    </row>
    <row r="51" spans="2:36">
      <c r="B51" s="84"/>
      <c r="C51" s="89"/>
      <c r="D51" s="45"/>
      <c r="E51" s="104"/>
      <c r="F51" s="119" t="s">
        <v>56</v>
      </c>
      <c r="G51" s="119"/>
      <c r="H51" s="119"/>
      <c r="I51" s="119"/>
      <c r="J51" s="119"/>
      <c r="K51" s="119"/>
      <c r="L51" s="119"/>
      <c r="M51" s="119"/>
      <c r="N51" s="130" t="s">
        <v>57</v>
      </c>
      <c r="O51" s="130"/>
      <c r="P51" s="130"/>
      <c r="Q51" s="130"/>
      <c r="R51" s="130"/>
      <c r="S51" s="130"/>
      <c r="T51" s="130"/>
      <c r="U51" s="130"/>
      <c r="V51" s="130"/>
      <c r="W51" s="130"/>
      <c r="X51" s="130"/>
      <c r="Y51" s="130"/>
      <c r="Z51" s="130"/>
      <c r="AA51" s="130"/>
      <c r="AB51" s="130"/>
      <c r="AC51" s="130"/>
      <c r="AD51" s="130"/>
      <c r="AE51" s="130"/>
      <c r="AF51" s="130"/>
      <c r="AG51" s="130"/>
      <c r="AH51" s="45"/>
      <c r="AI51" s="45"/>
      <c r="AJ51" s="84"/>
    </row>
    <row r="52" spans="2:36" ht="30">
      <c r="B52" s="84"/>
      <c r="C52" s="89"/>
      <c r="D52" s="45"/>
      <c r="E52" s="104"/>
      <c r="F52" s="119" t="s">
        <v>58</v>
      </c>
      <c r="G52" s="119"/>
      <c r="H52" s="119"/>
      <c r="I52" s="119"/>
      <c r="J52" s="119"/>
      <c r="K52" s="119"/>
      <c r="L52" s="119"/>
      <c r="M52" s="119"/>
      <c r="N52" s="130" t="s">
        <v>28</v>
      </c>
      <c r="O52" s="130"/>
      <c r="P52" s="130"/>
      <c r="Q52" s="130"/>
      <c r="R52" s="130"/>
      <c r="S52" s="130"/>
      <c r="T52" s="130"/>
      <c r="U52" s="130"/>
      <c r="V52" s="130"/>
      <c r="W52" s="130"/>
      <c r="X52" s="130"/>
      <c r="Y52" s="130"/>
      <c r="Z52" s="130"/>
      <c r="AA52" s="130"/>
      <c r="AB52" s="130"/>
      <c r="AC52" s="130"/>
      <c r="AD52" s="130"/>
      <c r="AE52" s="130"/>
      <c r="AF52" s="130"/>
      <c r="AG52" s="130"/>
      <c r="AH52" s="45"/>
      <c r="AI52" s="45"/>
      <c r="AJ52" s="84"/>
    </row>
    <row r="53" spans="2:36" ht="30">
      <c r="B53" s="84"/>
      <c r="C53" s="89"/>
      <c r="D53" s="45"/>
      <c r="E53" s="104"/>
      <c r="F53" s="119" t="s">
        <v>59</v>
      </c>
      <c r="G53" s="119"/>
      <c r="H53" s="119"/>
      <c r="I53" s="119"/>
      <c r="J53" s="119"/>
      <c r="K53" s="119"/>
      <c r="L53" s="119"/>
      <c r="M53" s="119"/>
      <c r="N53" s="129" t="s">
        <v>60</v>
      </c>
      <c r="O53" s="129"/>
      <c r="P53" s="129"/>
      <c r="Q53" s="129"/>
      <c r="R53" s="129"/>
      <c r="S53" s="129"/>
      <c r="T53" s="129"/>
      <c r="U53" s="129"/>
      <c r="V53" s="129"/>
      <c r="W53" s="129"/>
      <c r="X53" s="129"/>
      <c r="Y53" s="129"/>
      <c r="Z53" s="129"/>
      <c r="AA53" s="129"/>
      <c r="AB53" s="129"/>
      <c r="AC53" s="129"/>
      <c r="AD53" s="129"/>
      <c r="AE53" s="129"/>
      <c r="AF53" s="129"/>
      <c r="AG53" s="129"/>
      <c r="AH53" s="121" t="s">
        <v>49</v>
      </c>
      <c r="AI53" s="45"/>
      <c r="AJ53" s="84"/>
    </row>
    <row r="54" spans="2:36" ht="30">
      <c r="B54" s="84"/>
      <c r="C54" s="89"/>
      <c r="D54" s="45"/>
      <c r="E54" s="104"/>
      <c r="F54" s="119" t="s">
        <v>61</v>
      </c>
      <c r="G54" s="119"/>
      <c r="H54" s="119"/>
      <c r="I54" s="119"/>
      <c r="J54" s="119"/>
      <c r="K54" s="119"/>
      <c r="L54" s="119"/>
      <c r="M54" s="119"/>
      <c r="N54" s="129" t="s">
        <v>62</v>
      </c>
      <c r="O54" s="130"/>
      <c r="P54" s="130"/>
      <c r="Q54" s="130"/>
      <c r="R54" s="130"/>
      <c r="S54" s="130"/>
      <c r="T54" s="130"/>
      <c r="U54" s="130"/>
      <c r="V54" s="130"/>
      <c r="W54" s="130"/>
      <c r="X54" s="130"/>
      <c r="Y54" s="130"/>
      <c r="Z54" s="130"/>
      <c r="AA54" s="130"/>
      <c r="AB54" s="130"/>
      <c r="AC54" s="130"/>
      <c r="AD54" s="130"/>
      <c r="AE54" s="130"/>
      <c r="AF54" s="130"/>
      <c r="AG54" s="130"/>
      <c r="AH54" s="121" t="s">
        <v>49</v>
      </c>
      <c r="AI54" s="45"/>
      <c r="AJ54" s="84"/>
    </row>
    <row r="55" spans="2:36" ht="30">
      <c r="B55" s="84"/>
      <c r="C55" s="89"/>
      <c r="D55" s="45"/>
      <c r="E55" s="104"/>
      <c r="F55" s="119" t="s">
        <v>63</v>
      </c>
      <c r="G55" s="119"/>
      <c r="H55" s="119"/>
      <c r="I55" s="119"/>
      <c r="J55" s="119"/>
      <c r="K55" s="119"/>
      <c r="L55" s="119"/>
      <c r="M55" s="119"/>
      <c r="N55" s="129" t="s">
        <v>64</v>
      </c>
      <c r="O55" s="129"/>
      <c r="P55" s="129"/>
      <c r="Q55" s="129"/>
      <c r="R55" s="129"/>
      <c r="S55" s="129"/>
      <c r="T55" s="129"/>
      <c r="U55" s="129"/>
      <c r="V55" s="129"/>
      <c r="W55" s="129"/>
      <c r="X55" s="129"/>
      <c r="Y55" s="129"/>
      <c r="Z55" s="129"/>
      <c r="AA55" s="129"/>
      <c r="AB55" s="129"/>
      <c r="AC55" s="129"/>
      <c r="AD55" s="129"/>
      <c r="AE55" s="129"/>
      <c r="AF55" s="129"/>
      <c r="AG55" s="129"/>
      <c r="AH55" s="121" t="s">
        <v>49</v>
      </c>
      <c r="AI55" s="45"/>
      <c r="AJ55" s="84"/>
    </row>
    <row r="56" spans="2:36" ht="30">
      <c r="B56" s="84"/>
      <c r="C56" s="89"/>
      <c r="D56" s="45"/>
      <c r="E56" s="104"/>
      <c r="F56" s="119" t="s">
        <v>65</v>
      </c>
      <c r="G56" s="119"/>
      <c r="H56" s="119"/>
      <c r="I56" s="119"/>
      <c r="J56" s="119"/>
      <c r="K56" s="119"/>
      <c r="L56" s="119"/>
      <c r="M56" s="119"/>
      <c r="N56" s="129" t="s">
        <v>66</v>
      </c>
      <c r="O56" s="129"/>
      <c r="P56" s="129"/>
      <c r="Q56" s="129"/>
      <c r="R56" s="129"/>
      <c r="S56" s="129"/>
      <c r="T56" s="129"/>
      <c r="U56" s="129"/>
      <c r="V56" s="129"/>
      <c r="W56" s="129"/>
      <c r="X56" s="129"/>
      <c r="Y56" s="129"/>
      <c r="Z56" s="129"/>
      <c r="AA56" s="129"/>
      <c r="AB56" s="129"/>
      <c r="AC56" s="129"/>
      <c r="AD56" s="129"/>
      <c r="AE56" s="129"/>
      <c r="AF56" s="129"/>
      <c r="AG56" s="129"/>
      <c r="AH56" s="121" t="s">
        <v>49</v>
      </c>
      <c r="AI56" s="45"/>
      <c r="AJ56" s="84"/>
    </row>
    <row r="57" spans="2:36" ht="30">
      <c r="B57" s="84"/>
      <c r="C57" s="89"/>
      <c r="D57" s="45"/>
      <c r="E57" s="104"/>
      <c r="F57" s="119" t="s">
        <v>67</v>
      </c>
      <c r="G57" s="119"/>
      <c r="H57" s="119"/>
      <c r="I57" s="119"/>
      <c r="J57" s="119"/>
      <c r="K57" s="119"/>
      <c r="L57" s="119"/>
      <c r="M57" s="119"/>
      <c r="N57" s="129" t="s">
        <v>68</v>
      </c>
      <c r="O57" s="129"/>
      <c r="P57" s="129"/>
      <c r="Q57" s="129"/>
      <c r="R57" s="129"/>
      <c r="S57" s="129"/>
      <c r="T57" s="129"/>
      <c r="U57" s="129"/>
      <c r="V57" s="129"/>
      <c r="W57" s="129"/>
      <c r="X57" s="129"/>
      <c r="Y57" s="129"/>
      <c r="Z57" s="129"/>
      <c r="AA57" s="129"/>
      <c r="AB57" s="129"/>
      <c r="AC57" s="129"/>
      <c r="AD57" s="129"/>
      <c r="AE57" s="129"/>
      <c r="AF57" s="129"/>
      <c r="AG57" s="129"/>
      <c r="AH57" s="121" t="s">
        <v>49</v>
      </c>
      <c r="AI57" s="45"/>
      <c r="AJ57" s="84"/>
    </row>
    <row r="58" spans="2:36">
      <c r="B58" s="84"/>
      <c r="C58" s="89"/>
      <c r="D58" s="45"/>
      <c r="E58" s="117"/>
      <c r="F58" s="116"/>
      <c r="G58" s="116"/>
      <c r="H58" s="116"/>
      <c r="I58" s="116"/>
      <c r="J58" s="116"/>
      <c r="K58" s="116"/>
      <c r="L58" s="116"/>
      <c r="M58" s="116"/>
      <c r="N58" s="115"/>
      <c r="O58" s="115"/>
      <c r="P58" s="115"/>
      <c r="Q58" s="115"/>
      <c r="R58" s="115"/>
      <c r="S58" s="115"/>
      <c r="T58" s="115"/>
      <c r="U58" s="115"/>
      <c r="V58" s="115"/>
      <c r="W58" s="115"/>
      <c r="X58" s="115"/>
      <c r="Y58" s="115"/>
      <c r="Z58" s="115"/>
      <c r="AA58" s="115"/>
      <c r="AB58" s="115"/>
      <c r="AC58" s="115"/>
      <c r="AD58" s="115"/>
      <c r="AE58" s="115"/>
      <c r="AF58" s="115"/>
      <c r="AG58" s="115"/>
      <c r="AH58" s="45"/>
      <c r="AI58" s="45"/>
      <c r="AJ58" s="84"/>
    </row>
    <row r="59" spans="2:36">
      <c r="B59" s="84"/>
      <c r="C59" s="89"/>
      <c r="D59" s="45"/>
      <c r="E59" s="104" t="s">
        <v>69</v>
      </c>
      <c r="F59" s="45" t="s">
        <v>70</v>
      </c>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84"/>
    </row>
    <row r="60" spans="2:36">
      <c r="B60" s="84"/>
      <c r="C60" s="89"/>
      <c r="D60" s="45"/>
      <c r="E60" s="104"/>
      <c r="F60" s="131" t="s">
        <v>25</v>
      </c>
      <c r="G60" s="131"/>
      <c r="H60" s="131"/>
      <c r="I60" s="131"/>
      <c r="J60" s="131"/>
      <c r="K60" s="131"/>
      <c r="L60" s="131"/>
      <c r="M60" s="131"/>
      <c r="N60" s="131" t="s">
        <v>26</v>
      </c>
      <c r="O60" s="131"/>
      <c r="P60" s="131"/>
      <c r="Q60" s="131"/>
      <c r="R60" s="131"/>
      <c r="S60" s="131"/>
      <c r="T60" s="131"/>
      <c r="U60" s="131"/>
      <c r="V60" s="131"/>
      <c r="W60" s="131"/>
      <c r="X60" s="131"/>
      <c r="Y60" s="131"/>
      <c r="Z60" s="131"/>
      <c r="AA60" s="131"/>
      <c r="AB60" s="131"/>
      <c r="AC60" s="131"/>
      <c r="AD60" s="131"/>
      <c r="AE60" s="131"/>
      <c r="AF60" s="131"/>
      <c r="AG60" s="131"/>
      <c r="AH60" s="45"/>
      <c r="AI60" s="45"/>
      <c r="AJ60" s="84"/>
    </row>
    <row r="61" spans="2:36">
      <c r="B61" s="84"/>
      <c r="C61" s="89"/>
      <c r="D61" s="45"/>
      <c r="E61" s="104"/>
      <c r="F61" s="118" t="s">
        <v>71</v>
      </c>
      <c r="G61" s="118"/>
      <c r="H61" s="118"/>
      <c r="I61" s="118"/>
      <c r="J61" s="118"/>
      <c r="K61" s="118"/>
      <c r="L61" s="118"/>
      <c r="M61" s="118"/>
      <c r="N61" s="129" t="s">
        <v>72</v>
      </c>
      <c r="O61" s="129"/>
      <c r="P61" s="129"/>
      <c r="Q61" s="129"/>
      <c r="R61" s="129"/>
      <c r="S61" s="129"/>
      <c r="T61" s="129"/>
      <c r="U61" s="129"/>
      <c r="V61" s="129"/>
      <c r="W61" s="129"/>
      <c r="X61" s="129"/>
      <c r="Y61" s="129"/>
      <c r="Z61" s="129"/>
      <c r="AA61" s="129"/>
      <c r="AB61" s="129"/>
      <c r="AC61" s="129"/>
      <c r="AD61" s="129"/>
      <c r="AE61" s="129"/>
      <c r="AF61" s="129"/>
      <c r="AG61" s="129"/>
      <c r="AH61" s="45"/>
      <c r="AI61" s="45"/>
      <c r="AJ61" s="84"/>
    </row>
    <row r="62" spans="2:36">
      <c r="B62" s="84"/>
      <c r="C62" s="89"/>
      <c r="D62" s="45"/>
      <c r="E62" s="104"/>
      <c r="F62" s="118" t="s">
        <v>73</v>
      </c>
      <c r="G62" s="118"/>
      <c r="H62" s="118"/>
      <c r="I62" s="118"/>
      <c r="J62" s="118"/>
      <c r="K62" s="118"/>
      <c r="L62" s="118"/>
      <c r="M62" s="118"/>
      <c r="N62" s="129" t="s">
        <v>38</v>
      </c>
      <c r="O62" s="129"/>
      <c r="P62" s="129"/>
      <c r="Q62" s="129"/>
      <c r="R62" s="129"/>
      <c r="S62" s="129"/>
      <c r="T62" s="129"/>
      <c r="U62" s="129"/>
      <c r="V62" s="129"/>
      <c r="W62" s="129"/>
      <c r="X62" s="129"/>
      <c r="Y62" s="129"/>
      <c r="Z62" s="129"/>
      <c r="AA62" s="129"/>
      <c r="AB62" s="129"/>
      <c r="AC62" s="129"/>
      <c r="AD62" s="129"/>
      <c r="AE62" s="129"/>
      <c r="AF62" s="129"/>
      <c r="AG62" s="129"/>
      <c r="AH62" s="45"/>
      <c r="AI62" s="45"/>
      <c r="AJ62" s="84"/>
    </row>
    <row r="63" spans="2:36">
      <c r="B63" s="84"/>
      <c r="C63" s="89"/>
      <c r="D63" s="45"/>
      <c r="E63" s="104"/>
      <c r="F63" s="118" t="s">
        <v>74</v>
      </c>
      <c r="G63" s="118"/>
      <c r="H63" s="118"/>
      <c r="I63" s="118"/>
      <c r="J63" s="118"/>
      <c r="K63" s="118"/>
      <c r="L63" s="118"/>
      <c r="M63" s="118"/>
      <c r="N63" s="129" t="s">
        <v>75</v>
      </c>
      <c r="O63" s="129"/>
      <c r="P63" s="129"/>
      <c r="Q63" s="129"/>
      <c r="R63" s="129"/>
      <c r="S63" s="129"/>
      <c r="T63" s="129"/>
      <c r="U63" s="129"/>
      <c r="V63" s="129"/>
      <c r="W63" s="129"/>
      <c r="X63" s="129"/>
      <c r="Y63" s="129"/>
      <c r="Z63" s="129"/>
      <c r="AA63" s="129"/>
      <c r="AB63" s="129"/>
      <c r="AC63" s="129"/>
      <c r="AD63" s="129"/>
      <c r="AE63" s="129"/>
      <c r="AF63" s="129"/>
      <c r="AG63" s="129"/>
      <c r="AH63" s="45"/>
      <c r="AI63" s="45"/>
      <c r="AJ63" s="84"/>
    </row>
    <row r="64" spans="2:36" ht="30">
      <c r="B64" s="84"/>
      <c r="C64" s="89"/>
      <c r="D64" s="45"/>
      <c r="E64" s="104"/>
      <c r="F64" s="118" t="s">
        <v>76</v>
      </c>
      <c r="G64" s="118"/>
      <c r="H64" s="118"/>
      <c r="I64" s="118"/>
      <c r="J64" s="118"/>
      <c r="K64" s="118"/>
      <c r="L64" s="118"/>
      <c r="M64" s="118"/>
      <c r="N64" s="129" t="s">
        <v>77</v>
      </c>
      <c r="O64" s="129"/>
      <c r="P64" s="129"/>
      <c r="Q64" s="129"/>
      <c r="R64" s="129"/>
      <c r="S64" s="129"/>
      <c r="T64" s="129"/>
      <c r="U64" s="129"/>
      <c r="V64" s="129"/>
      <c r="W64" s="129"/>
      <c r="X64" s="129"/>
      <c r="Y64" s="129"/>
      <c r="Z64" s="129"/>
      <c r="AA64" s="129"/>
      <c r="AB64" s="129"/>
      <c r="AC64" s="129"/>
      <c r="AD64" s="129"/>
      <c r="AE64" s="129"/>
      <c r="AF64" s="129"/>
      <c r="AG64" s="129"/>
      <c r="AH64" s="121" t="s">
        <v>49</v>
      </c>
      <c r="AI64" s="45"/>
      <c r="AJ64" s="84"/>
    </row>
    <row r="65" spans="2:36" ht="30">
      <c r="B65" s="84"/>
      <c r="C65" s="89"/>
      <c r="D65" s="45"/>
      <c r="E65" s="104"/>
      <c r="F65" s="118" t="s">
        <v>78</v>
      </c>
      <c r="G65" s="118"/>
      <c r="H65" s="118"/>
      <c r="I65" s="118"/>
      <c r="J65" s="118"/>
      <c r="K65" s="118"/>
      <c r="L65" s="118"/>
      <c r="M65" s="118"/>
      <c r="N65" s="129" t="s">
        <v>77</v>
      </c>
      <c r="O65" s="129"/>
      <c r="P65" s="129"/>
      <c r="Q65" s="129"/>
      <c r="R65" s="129"/>
      <c r="S65" s="129"/>
      <c r="T65" s="129"/>
      <c r="U65" s="129"/>
      <c r="V65" s="129"/>
      <c r="W65" s="129"/>
      <c r="X65" s="129"/>
      <c r="Y65" s="129"/>
      <c r="Z65" s="129"/>
      <c r="AA65" s="129"/>
      <c r="AB65" s="129"/>
      <c r="AC65" s="129"/>
      <c r="AD65" s="129"/>
      <c r="AE65" s="129"/>
      <c r="AF65" s="129"/>
      <c r="AG65" s="129"/>
      <c r="AH65" s="121" t="s">
        <v>49</v>
      </c>
      <c r="AI65" s="45"/>
      <c r="AJ65" s="84"/>
    </row>
    <row r="66" spans="2:36">
      <c r="B66" s="84"/>
      <c r="C66" s="89"/>
      <c r="D66" s="45"/>
      <c r="E66" s="104"/>
      <c r="F66" s="105"/>
      <c r="G66" s="106"/>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84"/>
    </row>
    <row r="67" spans="2:36">
      <c r="B67" s="84"/>
      <c r="C67" s="89"/>
      <c r="D67" s="45"/>
      <c r="E67" s="104" t="s">
        <v>79</v>
      </c>
      <c r="F67" s="45" t="s">
        <v>80</v>
      </c>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84"/>
    </row>
    <row r="68" spans="2:36">
      <c r="B68" s="84"/>
      <c r="C68" s="89"/>
      <c r="D68" s="45"/>
      <c r="E68" s="104"/>
      <c r="F68" s="131" t="s">
        <v>25</v>
      </c>
      <c r="G68" s="131"/>
      <c r="H68" s="131"/>
      <c r="I68" s="131"/>
      <c r="J68" s="131"/>
      <c r="K68" s="131"/>
      <c r="L68" s="131"/>
      <c r="M68" s="131"/>
      <c r="N68" s="131" t="s">
        <v>26</v>
      </c>
      <c r="O68" s="131"/>
      <c r="P68" s="131"/>
      <c r="Q68" s="131"/>
      <c r="R68" s="131"/>
      <c r="S68" s="131"/>
      <c r="T68" s="131"/>
      <c r="U68" s="131"/>
      <c r="V68" s="131"/>
      <c r="W68" s="131"/>
      <c r="X68" s="131"/>
      <c r="Y68" s="131"/>
      <c r="Z68" s="131"/>
      <c r="AA68" s="131"/>
      <c r="AB68" s="131"/>
      <c r="AC68" s="131"/>
      <c r="AD68" s="131"/>
      <c r="AE68" s="131"/>
      <c r="AF68" s="131"/>
      <c r="AG68" s="131"/>
      <c r="AH68" s="45"/>
      <c r="AI68" s="45"/>
      <c r="AJ68" s="84"/>
    </row>
    <row r="69" spans="2:36" ht="31.5" customHeight="1">
      <c r="B69" s="84"/>
      <c r="C69" s="89"/>
      <c r="D69" s="45"/>
      <c r="E69" s="104"/>
      <c r="F69" s="118" t="s">
        <v>59</v>
      </c>
      <c r="G69" s="118"/>
      <c r="H69" s="118"/>
      <c r="I69" s="118"/>
      <c r="J69" s="118"/>
      <c r="K69" s="118"/>
      <c r="L69" s="118"/>
      <c r="M69" s="118"/>
      <c r="N69" s="129" t="s">
        <v>81</v>
      </c>
      <c r="O69" s="129"/>
      <c r="P69" s="129"/>
      <c r="Q69" s="129"/>
      <c r="R69" s="129"/>
      <c r="S69" s="129"/>
      <c r="T69" s="129"/>
      <c r="U69" s="129"/>
      <c r="V69" s="129"/>
      <c r="W69" s="129"/>
      <c r="X69" s="129"/>
      <c r="Y69" s="129"/>
      <c r="Z69" s="129"/>
      <c r="AA69" s="129"/>
      <c r="AB69" s="129"/>
      <c r="AC69" s="129"/>
      <c r="AD69" s="129"/>
      <c r="AE69" s="129"/>
      <c r="AF69" s="129"/>
      <c r="AG69" s="129"/>
      <c r="AH69" s="121" t="s">
        <v>49</v>
      </c>
      <c r="AI69" s="45"/>
      <c r="AJ69" s="84"/>
    </row>
    <row r="70" spans="2:36" ht="30">
      <c r="B70" s="84"/>
      <c r="C70" s="89"/>
      <c r="D70" s="45"/>
      <c r="E70" s="104"/>
      <c r="F70" s="118" t="s">
        <v>61</v>
      </c>
      <c r="G70" s="118"/>
      <c r="H70" s="118"/>
      <c r="I70" s="118"/>
      <c r="J70" s="118"/>
      <c r="K70" s="118"/>
      <c r="L70" s="118"/>
      <c r="M70" s="118"/>
      <c r="N70" s="129" t="s">
        <v>82</v>
      </c>
      <c r="O70" s="130"/>
      <c r="P70" s="130"/>
      <c r="Q70" s="130"/>
      <c r="R70" s="130"/>
      <c r="S70" s="130"/>
      <c r="T70" s="130"/>
      <c r="U70" s="130"/>
      <c r="V70" s="130"/>
      <c r="W70" s="130"/>
      <c r="X70" s="130"/>
      <c r="Y70" s="130"/>
      <c r="Z70" s="130"/>
      <c r="AA70" s="130"/>
      <c r="AB70" s="130"/>
      <c r="AC70" s="130"/>
      <c r="AD70" s="130"/>
      <c r="AE70" s="130"/>
      <c r="AF70" s="130"/>
      <c r="AG70" s="130"/>
      <c r="AH70" s="121" t="s">
        <v>49</v>
      </c>
      <c r="AI70" s="45"/>
      <c r="AJ70" s="84"/>
    </row>
    <row r="71" spans="2:36" ht="30">
      <c r="B71" s="84"/>
      <c r="C71" s="89"/>
      <c r="D71" s="45"/>
      <c r="E71" s="104"/>
      <c r="F71" s="118" t="s">
        <v>63</v>
      </c>
      <c r="G71" s="118"/>
      <c r="H71" s="118"/>
      <c r="I71" s="118"/>
      <c r="J71" s="118"/>
      <c r="K71" s="118"/>
      <c r="L71" s="118"/>
      <c r="M71" s="118"/>
      <c r="N71" s="129" t="s">
        <v>83</v>
      </c>
      <c r="O71" s="129"/>
      <c r="P71" s="129"/>
      <c r="Q71" s="129"/>
      <c r="R71" s="129"/>
      <c r="S71" s="129"/>
      <c r="T71" s="129"/>
      <c r="U71" s="129"/>
      <c r="V71" s="129"/>
      <c r="W71" s="129"/>
      <c r="X71" s="129"/>
      <c r="Y71" s="129"/>
      <c r="Z71" s="129"/>
      <c r="AA71" s="129"/>
      <c r="AB71" s="129"/>
      <c r="AC71" s="129"/>
      <c r="AD71" s="129"/>
      <c r="AE71" s="129"/>
      <c r="AF71" s="129"/>
      <c r="AG71" s="129"/>
      <c r="AH71" s="121" t="s">
        <v>49</v>
      </c>
      <c r="AI71" s="45"/>
      <c r="AJ71" s="84"/>
    </row>
    <row r="72" spans="2:36" ht="30">
      <c r="B72" s="84"/>
      <c r="C72" s="89"/>
      <c r="D72" s="45"/>
      <c r="E72" s="104"/>
      <c r="F72" s="118" t="s">
        <v>65</v>
      </c>
      <c r="G72" s="118"/>
      <c r="H72" s="118"/>
      <c r="I72" s="118"/>
      <c r="J72" s="118"/>
      <c r="K72" s="118"/>
      <c r="L72" s="118"/>
      <c r="M72" s="118"/>
      <c r="N72" s="129" t="s">
        <v>84</v>
      </c>
      <c r="O72" s="129"/>
      <c r="P72" s="129"/>
      <c r="Q72" s="129"/>
      <c r="R72" s="129"/>
      <c r="S72" s="129"/>
      <c r="T72" s="129"/>
      <c r="U72" s="129"/>
      <c r="V72" s="129"/>
      <c r="W72" s="129"/>
      <c r="X72" s="129"/>
      <c r="Y72" s="129"/>
      <c r="Z72" s="129"/>
      <c r="AA72" s="129"/>
      <c r="AB72" s="129"/>
      <c r="AC72" s="129"/>
      <c r="AD72" s="129"/>
      <c r="AE72" s="129"/>
      <c r="AF72" s="129"/>
      <c r="AG72" s="129"/>
      <c r="AH72" s="121" t="s">
        <v>49</v>
      </c>
      <c r="AI72" s="45"/>
      <c r="AJ72" s="84"/>
    </row>
    <row r="73" spans="2:36" ht="30">
      <c r="B73" s="84"/>
      <c r="C73" s="89"/>
      <c r="D73" s="45"/>
      <c r="E73" s="104"/>
      <c r="F73" s="118" t="s">
        <v>67</v>
      </c>
      <c r="G73" s="118"/>
      <c r="H73" s="118"/>
      <c r="I73" s="118"/>
      <c r="J73" s="118"/>
      <c r="K73" s="118"/>
      <c r="L73" s="118"/>
      <c r="M73" s="118"/>
      <c r="N73" s="129" t="s">
        <v>85</v>
      </c>
      <c r="O73" s="129"/>
      <c r="P73" s="129"/>
      <c r="Q73" s="129"/>
      <c r="R73" s="129"/>
      <c r="S73" s="129"/>
      <c r="T73" s="129"/>
      <c r="U73" s="129"/>
      <c r="V73" s="129"/>
      <c r="W73" s="129"/>
      <c r="X73" s="129"/>
      <c r="Y73" s="129"/>
      <c r="Z73" s="129"/>
      <c r="AA73" s="129"/>
      <c r="AB73" s="129"/>
      <c r="AC73" s="129"/>
      <c r="AD73" s="129"/>
      <c r="AE73" s="129"/>
      <c r="AF73" s="129"/>
      <c r="AG73" s="129"/>
      <c r="AH73" s="121" t="s">
        <v>49</v>
      </c>
      <c r="AI73" s="45"/>
      <c r="AJ73" s="84"/>
    </row>
    <row r="74" spans="2:36">
      <c r="B74" s="84"/>
      <c r="C74" s="89"/>
      <c r="D74" s="45"/>
      <c r="E74" s="104"/>
      <c r="F74" s="105"/>
      <c r="G74" s="106"/>
      <c r="H74" s="45"/>
      <c r="I74" s="45"/>
      <c r="J74" s="45"/>
      <c r="K74" s="45"/>
      <c r="L74" s="45"/>
      <c r="M74" s="45"/>
      <c r="N74" s="45"/>
      <c r="O74" s="45"/>
      <c r="P74" s="45"/>
      <c r="Q74" s="45"/>
      <c r="R74" s="45"/>
      <c r="S74" s="45"/>
      <c r="T74" s="45"/>
      <c r="U74" s="45"/>
      <c r="V74" s="45"/>
      <c r="W74" s="45"/>
      <c r="X74" s="45"/>
      <c r="Y74" s="45"/>
      <c r="Z74" s="45"/>
      <c r="AA74" s="45"/>
      <c r="AB74" s="45"/>
      <c r="AC74" s="45"/>
      <c r="AD74" s="45"/>
      <c r="AE74" s="45"/>
      <c r="AF74" s="45"/>
      <c r="AG74" s="45"/>
      <c r="AH74" s="45"/>
      <c r="AI74" s="45"/>
      <c r="AJ74" s="84"/>
    </row>
    <row r="75" spans="2:36">
      <c r="B75" s="84"/>
      <c r="C75" s="89"/>
      <c r="D75" s="45"/>
      <c r="E75" s="104" t="s">
        <v>86</v>
      </c>
      <c r="F75" s="45" t="s">
        <v>87</v>
      </c>
      <c r="G75" s="45"/>
      <c r="H75" s="45"/>
      <c r="I75" s="45"/>
      <c r="J75" s="45"/>
      <c r="K75" s="45"/>
      <c r="L75" s="45"/>
      <c r="M75" s="45"/>
      <c r="N75" s="45"/>
      <c r="O75" s="45"/>
      <c r="P75" s="45"/>
      <c r="Q75" s="45"/>
      <c r="R75" s="45"/>
      <c r="S75" s="45"/>
      <c r="T75" s="45"/>
      <c r="U75" s="45"/>
      <c r="V75" s="45"/>
      <c r="W75" s="45"/>
      <c r="X75" s="45"/>
      <c r="Y75" s="45"/>
      <c r="Z75" s="45"/>
      <c r="AA75" s="45"/>
      <c r="AB75" s="45"/>
      <c r="AC75" s="45"/>
      <c r="AD75" s="45"/>
      <c r="AE75" s="45"/>
      <c r="AF75" s="45"/>
      <c r="AG75" s="45"/>
      <c r="AH75" s="45"/>
      <c r="AI75" s="45"/>
      <c r="AJ75" s="84"/>
    </row>
    <row r="76" spans="2:36">
      <c r="B76" s="84"/>
      <c r="C76" s="89"/>
      <c r="D76" s="45"/>
      <c r="E76" s="107"/>
      <c r="F76" s="105" t="s">
        <v>23</v>
      </c>
      <c r="G76" s="106" t="s">
        <v>88</v>
      </c>
      <c r="H76" s="106"/>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84"/>
    </row>
    <row r="77" spans="2:36">
      <c r="B77" s="84"/>
      <c r="C77" s="89"/>
      <c r="D77" s="45"/>
      <c r="E77" s="107"/>
      <c r="F77" s="106"/>
      <c r="G77" s="108" t="s">
        <v>89</v>
      </c>
      <c r="H77" s="106" t="s">
        <v>90</v>
      </c>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84"/>
    </row>
    <row r="78" spans="2:36">
      <c r="B78" s="84"/>
      <c r="C78" s="89"/>
      <c r="D78" s="45"/>
      <c r="E78" s="107"/>
      <c r="F78" s="106"/>
      <c r="G78" s="108" t="s">
        <v>89</v>
      </c>
      <c r="H78" s="106" t="s">
        <v>91</v>
      </c>
      <c r="I78" s="45"/>
      <c r="J78" s="45"/>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84"/>
    </row>
    <row r="79" spans="2:36">
      <c r="B79" s="84"/>
      <c r="C79" s="89"/>
      <c r="D79" s="45"/>
      <c r="E79" s="107"/>
      <c r="F79" s="106"/>
      <c r="G79" s="108" t="s">
        <v>89</v>
      </c>
      <c r="H79" s="106" t="s">
        <v>92</v>
      </c>
      <c r="I79" s="45"/>
      <c r="J79" s="45"/>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84"/>
    </row>
    <row r="80" spans="2:36">
      <c r="B80" s="84"/>
      <c r="C80" s="89"/>
      <c r="D80" s="45"/>
      <c r="E80" s="107"/>
      <c r="F80" s="106"/>
      <c r="G80" s="108"/>
      <c r="H80" s="106"/>
      <c r="I80" s="45"/>
      <c r="J80" s="45"/>
      <c r="K80" s="45"/>
      <c r="L80" s="45"/>
      <c r="M80" s="45"/>
      <c r="N80" s="45"/>
      <c r="O80" s="45"/>
      <c r="P80" s="45"/>
      <c r="Q80" s="45"/>
      <c r="R80" s="45"/>
      <c r="S80" s="45"/>
      <c r="T80" s="45"/>
      <c r="U80" s="45"/>
      <c r="V80" s="45"/>
      <c r="W80" s="45"/>
      <c r="X80" s="45"/>
      <c r="Y80" s="45"/>
      <c r="Z80" s="45"/>
      <c r="AA80" s="45"/>
      <c r="AB80" s="45"/>
      <c r="AC80" s="45"/>
      <c r="AD80" s="45"/>
      <c r="AE80" s="45"/>
      <c r="AF80" s="45"/>
      <c r="AG80" s="45"/>
      <c r="AH80" s="45"/>
      <c r="AI80" s="45"/>
      <c r="AJ80" s="84"/>
    </row>
    <row r="81" spans="2:36">
      <c r="B81" s="84"/>
      <c r="C81" s="89"/>
      <c r="D81" s="45"/>
      <c r="E81" s="107"/>
      <c r="F81" s="106"/>
      <c r="G81" s="108"/>
      <c r="H81" s="106"/>
      <c r="I81" s="45"/>
      <c r="J81" s="45"/>
      <c r="K81" s="45"/>
      <c r="L81" s="45"/>
      <c r="M81" s="45"/>
      <c r="N81" s="45"/>
      <c r="O81" s="45"/>
      <c r="P81" s="45"/>
      <c r="Q81" s="45"/>
      <c r="R81" s="45"/>
      <c r="S81" s="45"/>
      <c r="T81" s="45"/>
      <c r="U81" s="45"/>
      <c r="V81" s="45"/>
      <c r="W81" s="45"/>
      <c r="X81" s="45"/>
      <c r="Y81" s="45"/>
      <c r="Z81" s="45"/>
      <c r="AA81" s="45"/>
      <c r="AB81" s="45"/>
      <c r="AC81" s="45"/>
      <c r="AD81" s="45"/>
      <c r="AE81" s="45"/>
      <c r="AF81" s="45"/>
      <c r="AG81" s="45"/>
      <c r="AH81" s="45"/>
      <c r="AI81" s="45"/>
      <c r="AJ81" s="84"/>
    </row>
    <row r="82" spans="2:36">
      <c r="B82" s="84"/>
      <c r="C82" s="89"/>
      <c r="D82" s="45"/>
      <c r="E82" s="107"/>
      <c r="F82" s="106"/>
      <c r="G82" s="108"/>
      <c r="H82" s="106"/>
      <c r="I82" s="45"/>
      <c r="J82" s="45"/>
      <c r="K82" s="45"/>
      <c r="L82" s="45"/>
      <c r="M82" s="45"/>
      <c r="N82" s="45"/>
      <c r="O82" s="45"/>
      <c r="P82" s="45"/>
      <c r="Q82" s="45"/>
      <c r="R82" s="45"/>
      <c r="S82" s="45"/>
      <c r="T82" s="45"/>
      <c r="U82" s="45"/>
      <c r="V82" s="45"/>
      <c r="W82" s="45"/>
      <c r="X82" s="45"/>
      <c r="Y82" s="45"/>
      <c r="Z82" s="45"/>
      <c r="AA82" s="45"/>
      <c r="AB82" s="45"/>
      <c r="AC82" s="45"/>
      <c r="AD82" s="45"/>
      <c r="AE82" s="45"/>
      <c r="AF82" s="45"/>
      <c r="AG82" s="45"/>
      <c r="AH82" s="45"/>
      <c r="AI82" s="45"/>
      <c r="AJ82" s="84"/>
    </row>
    <row r="83" spans="2:36">
      <c r="B83" s="84"/>
      <c r="C83" s="89"/>
      <c r="D83" s="45"/>
      <c r="E83" s="107"/>
      <c r="F83" s="106"/>
      <c r="G83" s="108"/>
      <c r="H83" s="106"/>
      <c r="I83" s="45"/>
      <c r="J83" s="45"/>
      <c r="K83" s="45"/>
      <c r="L83" s="45"/>
      <c r="M83" s="45"/>
      <c r="N83" s="45"/>
      <c r="O83" s="45"/>
      <c r="P83" s="45"/>
      <c r="Q83" s="45"/>
      <c r="R83" s="45"/>
      <c r="S83" s="45"/>
      <c r="T83" s="45"/>
      <c r="U83" s="45"/>
      <c r="V83" s="45"/>
      <c r="W83" s="45"/>
      <c r="X83" s="45"/>
      <c r="Y83" s="45"/>
      <c r="Z83" s="45"/>
      <c r="AA83" s="45"/>
      <c r="AB83" s="45"/>
      <c r="AC83" s="45"/>
      <c r="AD83" s="45"/>
      <c r="AE83" s="45"/>
      <c r="AF83" s="45"/>
      <c r="AG83" s="45"/>
      <c r="AH83" s="45"/>
      <c r="AI83" s="45"/>
      <c r="AJ83" s="84"/>
    </row>
    <row r="84" spans="2:36">
      <c r="B84" s="84"/>
      <c r="C84" s="89"/>
      <c r="D84" s="45"/>
      <c r="E84" s="107"/>
      <c r="F84" s="106"/>
      <c r="G84" s="108"/>
      <c r="H84" s="106"/>
      <c r="I84" s="45"/>
      <c r="J84" s="45"/>
      <c r="K84" s="45"/>
      <c r="L84" s="45"/>
      <c r="M84" s="45"/>
      <c r="N84" s="45"/>
      <c r="O84" s="45"/>
      <c r="P84" s="45"/>
      <c r="Q84" s="45"/>
      <c r="R84" s="45"/>
      <c r="S84" s="45"/>
      <c r="T84" s="45"/>
      <c r="U84" s="45"/>
      <c r="V84" s="45"/>
      <c r="W84" s="45"/>
      <c r="X84" s="45"/>
      <c r="Y84" s="45"/>
      <c r="Z84" s="45"/>
      <c r="AA84" s="45"/>
      <c r="AB84" s="45"/>
      <c r="AC84" s="45"/>
      <c r="AD84" s="45"/>
      <c r="AE84" s="45"/>
      <c r="AF84" s="45"/>
      <c r="AG84" s="45"/>
      <c r="AH84" s="45"/>
      <c r="AI84" s="45"/>
      <c r="AJ84" s="84"/>
    </row>
    <row r="85" spans="2:36">
      <c r="B85" s="84"/>
      <c r="C85" s="89"/>
      <c r="D85" s="45"/>
      <c r="E85" s="107"/>
      <c r="F85" s="106"/>
      <c r="G85" s="108"/>
      <c r="H85" s="106"/>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84"/>
    </row>
    <row r="86" spans="2:36">
      <c r="B86" s="84"/>
      <c r="C86" s="89"/>
      <c r="D86" s="45"/>
      <c r="E86" s="107"/>
      <c r="F86" s="106"/>
      <c r="G86" s="108"/>
      <c r="H86" s="106"/>
      <c r="I86" s="45"/>
      <c r="J86" s="45"/>
      <c r="K86" s="45"/>
      <c r="L86" s="45"/>
      <c r="M86" s="45"/>
      <c r="N86" s="45"/>
      <c r="O86" s="45"/>
      <c r="P86" s="45"/>
      <c r="Q86" s="45"/>
      <c r="R86" s="45"/>
      <c r="S86" s="45"/>
      <c r="T86" s="45"/>
      <c r="U86" s="45"/>
      <c r="V86" s="45"/>
      <c r="W86" s="45"/>
      <c r="X86" s="45"/>
      <c r="Y86" s="45"/>
      <c r="Z86" s="45"/>
      <c r="AA86" s="45"/>
      <c r="AB86" s="45"/>
      <c r="AC86" s="45"/>
      <c r="AD86" s="45"/>
      <c r="AE86" s="45"/>
      <c r="AF86" s="45"/>
      <c r="AG86" s="45"/>
      <c r="AH86" s="45"/>
      <c r="AI86" s="45"/>
      <c r="AJ86" s="84"/>
    </row>
    <row r="87" spans="2:36">
      <c r="B87" s="84"/>
      <c r="C87" s="89"/>
      <c r="D87" s="45"/>
      <c r="E87" s="107"/>
      <c r="F87" s="106"/>
      <c r="G87" s="108"/>
      <c r="H87" s="106"/>
      <c r="I87" s="45"/>
      <c r="J87" s="45"/>
      <c r="K87" s="45"/>
      <c r="L87" s="45"/>
      <c r="M87" s="45"/>
      <c r="N87" s="45"/>
      <c r="O87" s="45"/>
      <c r="P87" s="45"/>
      <c r="Q87" s="45"/>
      <c r="R87" s="45"/>
      <c r="S87" s="45"/>
      <c r="T87" s="45"/>
      <c r="U87" s="45"/>
      <c r="V87" s="45"/>
      <c r="W87" s="45"/>
      <c r="X87" s="45"/>
      <c r="Y87" s="45"/>
      <c r="Z87" s="45"/>
      <c r="AA87" s="45"/>
      <c r="AB87" s="45"/>
      <c r="AC87" s="45"/>
      <c r="AD87" s="45"/>
      <c r="AE87" s="45"/>
      <c r="AF87" s="45"/>
      <c r="AG87" s="45"/>
      <c r="AH87" s="45"/>
      <c r="AI87" s="45"/>
      <c r="AJ87" s="84"/>
    </row>
    <row r="88" spans="2:36">
      <c r="B88" s="84"/>
      <c r="C88" s="89"/>
      <c r="D88" s="45"/>
      <c r="E88" s="107"/>
      <c r="F88" s="106"/>
      <c r="G88" s="108"/>
      <c r="H88" s="106"/>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84"/>
    </row>
    <row r="89" spans="2:36">
      <c r="B89" s="84"/>
      <c r="C89" s="89"/>
      <c r="D89" s="45"/>
      <c r="E89" s="107"/>
      <c r="F89" s="106"/>
      <c r="G89" s="108"/>
      <c r="H89" s="106"/>
      <c r="I89" s="45"/>
      <c r="J89" s="45"/>
      <c r="K89" s="45"/>
      <c r="L89" s="45"/>
      <c r="M89" s="45"/>
      <c r="N89" s="45"/>
      <c r="O89" s="45"/>
      <c r="P89" s="45"/>
      <c r="Q89" s="45"/>
      <c r="R89" s="45"/>
      <c r="S89" s="45"/>
      <c r="T89" s="45"/>
      <c r="U89" s="45"/>
      <c r="V89" s="45"/>
      <c r="W89" s="45"/>
      <c r="X89" s="45"/>
      <c r="Y89" s="45"/>
      <c r="Z89" s="45"/>
      <c r="AA89" s="45"/>
      <c r="AB89" s="45"/>
      <c r="AC89" s="45"/>
      <c r="AD89" s="45"/>
      <c r="AE89" s="45"/>
      <c r="AF89" s="45"/>
      <c r="AG89" s="45"/>
      <c r="AH89" s="45"/>
      <c r="AI89" s="45"/>
      <c r="AJ89" s="84"/>
    </row>
    <row r="90" spans="2:36">
      <c r="B90" s="84"/>
      <c r="C90" s="89"/>
      <c r="D90" s="45"/>
      <c r="E90" s="107"/>
      <c r="F90" s="106"/>
      <c r="G90" s="108"/>
      <c r="H90" s="106"/>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84"/>
    </row>
    <row r="91" spans="2:36">
      <c r="B91" s="84"/>
      <c r="C91" s="89"/>
      <c r="D91" s="45"/>
      <c r="E91" s="107"/>
      <c r="F91" s="106"/>
      <c r="G91" s="108"/>
      <c r="H91" s="106"/>
      <c r="I91" s="45"/>
      <c r="J91" s="45"/>
      <c r="K91" s="45"/>
      <c r="L91" s="45"/>
      <c r="M91" s="45"/>
      <c r="N91" s="45"/>
      <c r="O91" s="45"/>
      <c r="P91" s="45"/>
      <c r="Q91" s="45"/>
      <c r="R91" s="45"/>
      <c r="S91" s="45"/>
      <c r="T91" s="45"/>
      <c r="U91" s="45"/>
      <c r="V91" s="45"/>
      <c r="W91" s="45"/>
      <c r="X91" s="45"/>
      <c r="Y91" s="45"/>
      <c r="Z91" s="45"/>
      <c r="AA91" s="45"/>
      <c r="AB91" s="45"/>
      <c r="AC91" s="45"/>
      <c r="AD91" s="45"/>
      <c r="AE91" s="45"/>
      <c r="AF91" s="45"/>
      <c r="AG91" s="45"/>
      <c r="AH91" s="45"/>
      <c r="AI91" s="45"/>
      <c r="AJ91" s="84"/>
    </row>
    <row r="92" spans="2:36">
      <c r="B92" s="84"/>
      <c r="C92" s="89"/>
      <c r="D92" s="45"/>
      <c r="E92" s="107"/>
      <c r="F92" s="106"/>
      <c r="G92" s="108"/>
      <c r="H92" s="106"/>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84"/>
    </row>
    <row r="93" spans="2:36">
      <c r="B93" s="84"/>
      <c r="C93" s="89"/>
      <c r="D93" s="45"/>
      <c r="E93" s="107"/>
      <c r="F93" s="106"/>
      <c r="G93" s="108"/>
      <c r="H93" s="106"/>
      <c r="I93" s="45"/>
      <c r="J93" s="45"/>
      <c r="K93" s="45"/>
      <c r="L93" s="45"/>
      <c r="M93" s="45"/>
      <c r="N93" s="45"/>
      <c r="O93" s="45"/>
      <c r="P93" s="45"/>
      <c r="Q93" s="45"/>
      <c r="R93" s="45"/>
      <c r="S93" s="45"/>
      <c r="T93" s="45"/>
      <c r="U93" s="45"/>
      <c r="V93" s="45"/>
      <c r="W93" s="45"/>
      <c r="X93" s="45"/>
      <c r="Y93" s="45"/>
      <c r="Z93" s="45"/>
      <c r="AA93" s="45"/>
      <c r="AB93" s="45"/>
      <c r="AC93" s="45"/>
      <c r="AD93" s="45"/>
      <c r="AE93" s="45"/>
      <c r="AF93" s="45"/>
      <c r="AG93" s="45"/>
      <c r="AH93" s="45"/>
      <c r="AI93" s="45"/>
      <c r="AJ93" s="84"/>
    </row>
    <row r="94" spans="2:36">
      <c r="B94" s="84"/>
      <c r="C94" s="89"/>
      <c r="D94" s="45"/>
      <c r="E94" s="107"/>
      <c r="F94" s="106"/>
      <c r="G94" s="108"/>
      <c r="H94" s="106"/>
      <c r="I94" s="45"/>
      <c r="J94" s="45"/>
      <c r="K94" s="45"/>
      <c r="L94" s="45"/>
      <c r="M94" s="45"/>
      <c r="N94" s="45"/>
      <c r="O94" s="45"/>
      <c r="P94" s="45"/>
      <c r="Q94" s="45"/>
      <c r="R94" s="45"/>
      <c r="S94" s="45"/>
      <c r="T94" s="45"/>
      <c r="U94" s="45"/>
      <c r="V94" s="45"/>
      <c r="W94" s="45"/>
      <c r="X94" s="45"/>
      <c r="Y94" s="45"/>
      <c r="Z94" s="45"/>
      <c r="AA94" s="45"/>
      <c r="AB94" s="45"/>
      <c r="AC94" s="45"/>
      <c r="AD94" s="45"/>
      <c r="AE94" s="45"/>
      <c r="AF94" s="45"/>
      <c r="AG94" s="45"/>
      <c r="AH94" s="45"/>
      <c r="AI94" s="45"/>
      <c r="AJ94" s="84"/>
    </row>
    <row r="95" spans="2:36">
      <c r="B95" s="84"/>
      <c r="C95" s="89"/>
      <c r="D95" s="45"/>
      <c r="E95" s="107"/>
      <c r="F95" s="106"/>
      <c r="G95" s="108"/>
      <c r="H95" s="106"/>
      <c r="I95" s="45"/>
      <c r="J95" s="45"/>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84"/>
    </row>
    <row r="96" spans="2:36">
      <c r="B96" s="84"/>
      <c r="C96" s="89"/>
      <c r="D96" s="45"/>
      <c r="E96" s="107"/>
      <c r="F96" s="106"/>
      <c r="G96" s="108"/>
      <c r="H96" s="106"/>
      <c r="I96" s="45"/>
      <c r="J96" s="45"/>
      <c r="K96" s="45"/>
      <c r="L96" s="45"/>
      <c r="M96" s="45"/>
      <c r="N96" s="45"/>
      <c r="O96" s="45"/>
      <c r="P96" s="45"/>
      <c r="Q96" s="45"/>
      <c r="R96" s="45"/>
      <c r="S96" s="45"/>
      <c r="T96" s="45"/>
      <c r="U96" s="45"/>
      <c r="V96" s="45"/>
      <c r="W96" s="45"/>
      <c r="X96" s="45"/>
      <c r="Y96" s="45"/>
      <c r="Z96" s="45"/>
      <c r="AA96" s="45"/>
      <c r="AB96" s="45"/>
      <c r="AC96" s="45"/>
      <c r="AD96" s="45"/>
      <c r="AE96" s="45"/>
      <c r="AF96" s="45"/>
      <c r="AG96" s="45"/>
      <c r="AH96" s="45"/>
      <c r="AI96" s="45"/>
      <c r="AJ96" s="84"/>
    </row>
    <row r="97" spans="2:36">
      <c r="B97" s="84"/>
      <c r="C97" s="89"/>
      <c r="D97" s="45"/>
      <c r="E97" s="107"/>
      <c r="F97" s="106"/>
      <c r="G97" s="108"/>
      <c r="H97" s="106"/>
      <c r="I97" s="45"/>
      <c r="J97" s="45"/>
      <c r="K97" s="45"/>
      <c r="L97" s="45"/>
      <c r="M97" s="45"/>
      <c r="N97" s="45"/>
      <c r="O97" s="45"/>
      <c r="P97" s="45"/>
      <c r="Q97" s="45"/>
      <c r="R97" s="45"/>
      <c r="S97" s="45"/>
      <c r="T97" s="45"/>
      <c r="U97" s="45"/>
      <c r="V97" s="45"/>
      <c r="W97" s="45"/>
      <c r="X97" s="45"/>
      <c r="Y97" s="45"/>
      <c r="Z97" s="45"/>
      <c r="AA97" s="45"/>
      <c r="AB97" s="45"/>
      <c r="AC97" s="45"/>
      <c r="AD97" s="45"/>
      <c r="AE97" s="45"/>
      <c r="AF97" s="45"/>
      <c r="AG97" s="45"/>
      <c r="AH97" s="45"/>
      <c r="AI97" s="45"/>
      <c r="AJ97" s="84"/>
    </row>
    <row r="98" spans="2:36">
      <c r="B98" s="84"/>
      <c r="C98" s="89"/>
      <c r="D98" s="45"/>
      <c r="E98" s="107"/>
      <c r="F98" s="106"/>
      <c r="G98" s="108"/>
      <c r="H98" s="106"/>
      <c r="I98" s="45"/>
      <c r="J98" s="45"/>
      <c r="K98" s="45"/>
      <c r="L98" s="45"/>
      <c r="M98" s="45"/>
      <c r="N98" s="45"/>
      <c r="O98" s="45"/>
      <c r="P98" s="45"/>
      <c r="Q98" s="45"/>
      <c r="R98" s="45"/>
      <c r="S98" s="45"/>
      <c r="T98" s="45"/>
      <c r="U98" s="45"/>
      <c r="V98" s="45"/>
      <c r="W98" s="45"/>
      <c r="X98" s="45"/>
      <c r="Y98" s="45"/>
      <c r="Z98" s="45"/>
      <c r="AA98" s="45"/>
      <c r="AB98" s="45"/>
      <c r="AC98" s="45"/>
      <c r="AD98" s="45"/>
      <c r="AE98" s="45"/>
      <c r="AF98" s="45"/>
      <c r="AG98" s="45"/>
      <c r="AH98" s="45"/>
      <c r="AI98" s="45"/>
      <c r="AJ98" s="84"/>
    </row>
    <row r="99" spans="2:36">
      <c r="B99" s="84"/>
      <c r="C99" s="89"/>
      <c r="D99" s="45"/>
      <c r="E99" s="107"/>
      <c r="F99" s="106"/>
      <c r="G99" s="108"/>
      <c r="H99" s="106"/>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84"/>
    </row>
    <row r="100" spans="2:36">
      <c r="B100" s="84"/>
      <c r="C100" s="89"/>
      <c r="D100" s="45"/>
      <c r="E100" s="107"/>
      <c r="F100" s="106"/>
      <c r="G100" s="108"/>
      <c r="H100" s="106"/>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c r="AG100" s="45"/>
      <c r="AH100" s="45"/>
      <c r="AI100" s="45"/>
      <c r="AJ100" s="84"/>
    </row>
    <row r="101" spans="2:36">
      <c r="B101" s="84"/>
      <c r="C101" s="89"/>
      <c r="D101" s="45"/>
      <c r="E101" s="107"/>
      <c r="F101" s="106"/>
      <c r="G101" s="108"/>
      <c r="H101" s="106"/>
      <c r="I101" s="45"/>
      <c r="J101" s="45"/>
      <c r="K101" s="45"/>
      <c r="L101" s="45"/>
      <c r="M101" s="45"/>
      <c r="N101" s="45"/>
      <c r="O101" s="45"/>
      <c r="P101" s="45"/>
      <c r="Q101" s="45"/>
      <c r="R101" s="45"/>
      <c r="S101" s="45"/>
      <c r="T101" s="45"/>
      <c r="U101" s="45"/>
      <c r="V101" s="45"/>
      <c r="W101" s="45"/>
      <c r="X101" s="45"/>
      <c r="Y101" s="45"/>
      <c r="Z101" s="45"/>
      <c r="AA101" s="45"/>
      <c r="AB101" s="45"/>
      <c r="AC101" s="45"/>
      <c r="AD101" s="45"/>
      <c r="AE101" s="45"/>
      <c r="AF101" s="45"/>
      <c r="AG101" s="45"/>
      <c r="AH101" s="45"/>
      <c r="AI101" s="45"/>
      <c r="AJ101" s="84"/>
    </row>
    <row r="102" spans="2:36">
      <c r="B102" s="84"/>
      <c r="C102" s="89"/>
      <c r="D102" s="45"/>
      <c r="E102" s="107"/>
      <c r="F102" s="106"/>
      <c r="G102" s="108"/>
      <c r="H102" s="106"/>
      <c r="I102" s="45"/>
      <c r="J102" s="45"/>
      <c r="K102" s="45"/>
      <c r="L102" s="45"/>
      <c r="M102" s="45"/>
      <c r="N102" s="45"/>
      <c r="O102" s="45"/>
      <c r="P102" s="45"/>
      <c r="Q102" s="45"/>
      <c r="R102" s="45"/>
      <c r="S102" s="45"/>
      <c r="T102" s="45"/>
      <c r="U102" s="45"/>
      <c r="V102" s="45"/>
      <c r="W102" s="45"/>
      <c r="X102" s="45"/>
      <c r="Y102" s="45"/>
      <c r="Z102" s="45"/>
      <c r="AA102" s="45"/>
      <c r="AB102" s="45"/>
      <c r="AC102" s="45"/>
      <c r="AD102" s="45"/>
      <c r="AE102" s="45"/>
      <c r="AF102" s="45"/>
      <c r="AG102" s="45"/>
      <c r="AH102" s="45"/>
      <c r="AI102" s="45"/>
      <c r="AJ102" s="84"/>
    </row>
    <row r="103" spans="2:36">
      <c r="B103" s="84"/>
      <c r="C103" s="89"/>
      <c r="D103" s="45"/>
      <c r="E103" s="107"/>
      <c r="F103" s="106"/>
      <c r="G103" s="108"/>
      <c r="H103" s="106"/>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84"/>
    </row>
    <row r="104" spans="2:36">
      <c r="B104" s="84"/>
      <c r="C104" s="89"/>
      <c r="D104" s="45"/>
      <c r="E104" s="107"/>
      <c r="F104" s="106"/>
      <c r="G104" s="108"/>
      <c r="H104" s="106"/>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84"/>
    </row>
    <row r="105" spans="2:36">
      <c r="B105" s="84"/>
      <c r="C105" s="89"/>
      <c r="D105" s="45"/>
      <c r="E105" s="107"/>
      <c r="F105" s="106"/>
      <c r="G105" s="108"/>
      <c r="H105" s="106"/>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84"/>
    </row>
    <row r="106" spans="2:36">
      <c r="B106" s="84"/>
      <c r="C106" s="89"/>
      <c r="D106" s="45"/>
      <c r="E106" s="107"/>
      <c r="F106" s="106"/>
      <c r="G106" s="108"/>
      <c r="H106" s="106"/>
      <c r="I106" s="45"/>
      <c r="J106" s="45"/>
      <c r="K106" s="45"/>
      <c r="L106" s="45"/>
      <c r="M106" s="45"/>
      <c r="N106" s="45"/>
      <c r="O106" s="45"/>
      <c r="P106" s="45"/>
      <c r="Q106" s="45"/>
      <c r="R106" s="45"/>
      <c r="S106" s="45"/>
      <c r="T106" s="45"/>
      <c r="U106" s="45"/>
      <c r="V106" s="45"/>
      <c r="W106" s="45"/>
      <c r="X106" s="45"/>
      <c r="Y106" s="45"/>
      <c r="Z106" s="45"/>
      <c r="AA106" s="45"/>
      <c r="AB106" s="45"/>
      <c r="AC106" s="45"/>
      <c r="AD106" s="45"/>
      <c r="AE106" s="45"/>
      <c r="AF106" s="45"/>
      <c r="AG106" s="45"/>
      <c r="AH106" s="45"/>
      <c r="AI106" s="45"/>
      <c r="AJ106" s="84"/>
    </row>
    <row r="107" spans="2:36">
      <c r="B107" s="84"/>
      <c r="C107" s="89"/>
      <c r="D107" s="45"/>
      <c r="E107" s="107"/>
      <c r="F107" s="106"/>
      <c r="G107" s="108"/>
      <c r="H107" s="106"/>
      <c r="I107" s="45"/>
      <c r="J107" s="45"/>
      <c r="K107" s="45"/>
      <c r="L107" s="45"/>
      <c r="M107" s="45"/>
      <c r="N107" s="45"/>
      <c r="O107" s="45"/>
      <c r="P107" s="45"/>
      <c r="Q107" s="45"/>
      <c r="R107" s="45"/>
      <c r="S107" s="45"/>
      <c r="T107" s="45"/>
      <c r="U107" s="45"/>
      <c r="V107" s="45"/>
      <c r="W107" s="45"/>
      <c r="X107" s="45"/>
      <c r="Y107" s="45"/>
      <c r="Z107" s="45"/>
      <c r="AA107" s="45"/>
      <c r="AB107" s="45"/>
      <c r="AC107" s="45"/>
      <c r="AD107" s="45"/>
      <c r="AE107" s="45"/>
      <c r="AF107" s="45"/>
      <c r="AG107" s="45"/>
      <c r="AH107" s="45"/>
      <c r="AI107" s="45"/>
      <c r="AJ107" s="84"/>
    </row>
    <row r="108" spans="2:36">
      <c r="B108" s="84"/>
      <c r="C108" s="89"/>
      <c r="D108" s="45"/>
      <c r="E108" s="107"/>
      <c r="F108" s="106"/>
      <c r="G108" s="108"/>
      <c r="H108" s="106"/>
      <c r="I108" s="45"/>
      <c r="J108" s="45"/>
      <c r="K108" s="45"/>
      <c r="L108" s="45"/>
      <c r="M108" s="45"/>
      <c r="N108" s="45"/>
      <c r="O108" s="45"/>
      <c r="P108" s="45"/>
      <c r="Q108" s="45"/>
      <c r="R108" s="45"/>
      <c r="S108" s="45"/>
      <c r="T108" s="45"/>
      <c r="U108" s="45"/>
      <c r="V108" s="45"/>
      <c r="W108" s="45"/>
      <c r="X108" s="45"/>
      <c r="Y108" s="45"/>
      <c r="Z108" s="45"/>
      <c r="AA108" s="45"/>
      <c r="AB108" s="45"/>
      <c r="AC108" s="45"/>
      <c r="AD108" s="45"/>
      <c r="AE108" s="45"/>
      <c r="AF108" s="45"/>
      <c r="AG108" s="45"/>
      <c r="AH108" s="45"/>
      <c r="AI108" s="45"/>
      <c r="AJ108" s="84"/>
    </row>
    <row r="109" spans="2:36">
      <c r="B109" s="84"/>
      <c r="C109" s="89"/>
      <c r="D109" s="45"/>
      <c r="E109" s="107"/>
      <c r="F109" s="106"/>
      <c r="G109" s="108"/>
      <c r="H109" s="106"/>
      <c r="I109" s="45"/>
      <c r="J109" s="45"/>
      <c r="K109" s="45"/>
      <c r="L109" s="45"/>
      <c r="M109" s="45"/>
      <c r="N109" s="45"/>
      <c r="O109" s="45"/>
      <c r="P109" s="45"/>
      <c r="Q109" s="45"/>
      <c r="R109" s="45"/>
      <c r="S109" s="45"/>
      <c r="T109" s="45"/>
      <c r="U109" s="45"/>
      <c r="V109" s="45"/>
      <c r="W109" s="45"/>
      <c r="X109" s="45"/>
      <c r="Y109" s="45"/>
      <c r="Z109" s="45"/>
      <c r="AA109" s="45"/>
      <c r="AB109" s="45"/>
      <c r="AC109" s="45"/>
      <c r="AD109" s="45"/>
      <c r="AE109" s="45"/>
      <c r="AF109" s="45"/>
      <c r="AG109" s="45"/>
      <c r="AH109" s="45"/>
      <c r="AI109" s="45"/>
      <c r="AJ109" s="84"/>
    </row>
    <row r="110" spans="2:36">
      <c r="B110" s="84"/>
      <c r="C110" s="89"/>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c r="AB110" s="45"/>
      <c r="AC110" s="45"/>
      <c r="AD110" s="45"/>
      <c r="AE110" s="45"/>
      <c r="AF110" s="45"/>
      <c r="AG110" s="45"/>
      <c r="AH110" s="45"/>
      <c r="AI110" s="45"/>
      <c r="AJ110" s="84"/>
    </row>
    <row r="111" spans="2:36">
      <c r="B111" s="84"/>
      <c r="C111" s="89"/>
      <c r="D111" s="102" t="s">
        <v>93</v>
      </c>
      <c r="E111" s="102"/>
      <c r="F111" s="103"/>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84"/>
    </row>
    <row r="112" spans="2:36">
      <c r="B112" s="84"/>
      <c r="C112" s="89"/>
      <c r="D112" s="45"/>
      <c r="E112" s="104" t="s">
        <v>21</v>
      </c>
      <c r="F112" s="45" t="s">
        <v>94</v>
      </c>
      <c r="G112" s="45"/>
      <c r="H112" s="45"/>
      <c r="I112" s="45"/>
      <c r="J112" s="45"/>
      <c r="K112" s="45"/>
      <c r="L112" s="45"/>
      <c r="M112" s="45"/>
      <c r="N112" s="45"/>
      <c r="O112" s="45"/>
      <c r="P112" s="45"/>
      <c r="Q112" s="45"/>
      <c r="R112" s="45"/>
      <c r="S112" s="45"/>
      <c r="T112" s="45"/>
      <c r="U112" s="45"/>
      <c r="V112" s="45"/>
      <c r="W112" s="45"/>
      <c r="X112" s="45"/>
      <c r="Y112" s="45"/>
      <c r="Z112" s="45"/>
      <c r="AA112" s="45"/>
      <c r="AB112" s="45"/>
      <c r="AC112" s="45"/>
      <c r="AD112" s="45"/>
      <c r="AE112" s="45"/>
      <c r="AF112" s="45"/>
      <c r="AG112" s="45"/>
      <c r="AH112" s="45"/>
      <c r="AI112" s="45"/>
      <c r="AJ112" s="84"/>
    </row>
    <row r="113" spans="2:36">
      <c r="B113" s="84"/>
      <c r="C113" s="89"/>
      <c r="D113" s="45"/>
      <c r="E113" s="104" t="s">
        <v>43</v>
      </c>
      <c r="F113" s="45" t="s">
        <v>87</v>
      </c>
      <c r="G113" s="45"/>
      <c r="H113" s="45"/>
      <c r="I113" s="45"/>
      <c r="J113" s="45"/>
      <c r="K113" s="45"/>
      <c r="L113" s="45"/>
      <c r="M113" s="45"/>
      <c r="N113" s="45"/>
      <c r="O113" s="45"/>
      <c r="P113" s="45"/>
      <c r="Q113" s="45"/>
      <c r="R113" s="45"/>
      <c r="S113" s="45"/>
      <c r="T113" s="45"/>
      <c r="U113" s="45"/>
      <c r="V113" s="45"/>
      <c r="W113" s="45"/>
      <c r="X113" s="45"/>
      <c r="Y113" s="45"/>
      <c r="Z113" s="45"/>
      <c r="AA113" s="45"/>
      <c r="AB113" s="45"/>
      <c r="AC113" s="45"/>
      <c r="AD113" s="45"/>
      <c r="AE113" s="45"/>
      <c r="AF113" s="45"/>
      <c r="AG113" s="45"/>
      <c r="AH113" s="45"/>
      <c r="AI113" s="45"/>
      <c r="AJ113" s="84"/>
    </row>
    <row r="114" spans="2:36">
      <c r="B114" s="84"/>
      <c r="C114" s="89"/>
      <c r="D114" s="45"/>
      <c r="E114" s="107"/>
      <c r="F114" s="105" t="s">
        <v>23</v>
      </c>
      <c r="G114" s="106" t="s">
        <v>88</v>
      </c>
      <c r="H114" s="106"/>
      <c r="I114" s="45"/>
      <c r="J114" s="45"/>
      <c r="K114" s="45"/>
      <c r="L114" s="45"/>
      <c r="M114" s="45"/>
      <c r="N114" s="45"/>
      <c r="O114" s="45"/>
      <c r="P114" s="45"/>
      <c r="Q114" s="45"/>
      <c r="R114" s="45"/>
      <c r="S114" s="45"/>
      <c r="T114" s="45"/>
      <c r="U114" s="45"/>
      <c r="V114" s="45"/>
      <c r="W114" s="45"/>
      <c r="X114" s="45"/>
      <c r="Y114" s="45"/>
      <c r="Z114" s="45"/>
      <c r="AA114" s="45"/>
      <c r="AB114" s="45"/>
      <c r="AC114" s="45"/>
      <c r="AD114" s="45"/>
      <c r="AE114" s="45"/>
      <c r="AF114" s="45"/>
      <c r="AG114" s="45"/>
      <c r="AH114" s="45"/>
      <c r="AI114" s="45"/>
      <c r="AJ114" s="84"/>
    </row>
    <row r="115" spans="2:36">
      <c r="B115" s="84"/>
      <c r="C115" s="89"/>
      <c r="D115" s="45"/>
      <c r="E115" s="107"/>
      <c r="F115" s="106"/>
      <c r="G115" s="108" t="s">
        <v>89</v>
      </c>
      <c r="H115" s="106" t="s">
        <v>95</v>
      </c>
      <c r="I115" s="45"/>
      <c r="J115" s="45"/>
      <c r="K115" s="45"/>
      <c r="L115" s="45"/>
      <c r="M115" s="45"/>
      <c r="N115" s="45"/>
      <c r="O115" s="45"/>
      <c r="P115" s="45"/>
      <c r="Q115" s="45"/>
      <c r="R115" s="45"/>
      <c r="S115" s="45"/>
      <c r="T115" s="45"/>
      <c r="U115" s="45"/>
      <c r="V115" s="45"/>
      <c r="W115" s="45"/>
      <c r="X115" s="45"/>
      <c r="Y115" s="45"/>
      <c r="Z115" s="45"/>
      <c r="AA115" s="45"/>
      <c r="AB115" s="45"/>
      <c r="AC115" s="45"/>
      <c r="AD115" s="45"/>
      <c r="AE115" s="45"/>
      <c r="AF115" s="45"/>
      <c r="AG115" s="45"/>
      <c r="AH115" s="45"/>
      <c r="AI115" s="45"/>
      <c r="AJ115" s="84"/>
    </row>
    <row r="116" spans="2:36">
      <c r="B116" s="84"/>
      <c r="C116" s="89"/>
      <c r="D116" s="45"/>
      <c r="E116" s="107"/>
      <c r="F116" s="106"/>
      <c r="G116" s="108"/>
      <c r="H116" s="106"/>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c r="AG116" s="45"/>
      <c r="AH116" s="45"/>
      <c r="AI116" s="45"/>
      <c r="AJ116" s="84"/>
    </row>
    <row r="117" spans="2:36">
      <c r="B117" s="84"/>
      <c r="C117" s="89"/>
      <c r="D117" s="45"/>
      <c r="E117" s="107"/>
      <c r="F117" s="106"/>
      <c r="G117" s="108"/>
      <c r="H117" s="106"/>
      <c r="I117" s="45"/>
      <c r="J117" s="45"/>
      <c r="K117" s="45"/>
      <c r="L117" s="45"/>
      <c r="M117" s="45"/>
      <c r="N117" s="45"/>
      <c r="O117" s="45"/>
      <c r="P117" s="45"/>
      <c r="Q117" s="45"/>
      <c r="R117" s="45"/>
      <c r="S117" s="45"/>
      <c r="T117" s="45"/>
      <c r="U117" s="45"/>
      <c r="V117" s="45"/>
      <c r="W117" s="45"/>
      <c r="X117" s="45"/>
      <c r="Y117" s="45"/>
      <c r="Z117" s="45"/>
      <c r="AA117" s="45"/>
      <c r="AB117" s="45"/>
      <c r="AC117" s="45"/>
      <c r="AD117" s="45"/>
      <c r="AE117" s="45"/>
      <c r="AF117" s="45"/>
      <c r="AG117" s="45"/>
      <c r="AH117" s="45"/>
      <c r="AI117" s="45"/>
      <c r="AJ117" s="84"/>
    </row>
    <row r="118" spans="2:36">
      <c r="B118" s="84"/>
      <c r="C118" s="89"/>
      <c r="D118" s="45"/>
      <c r="E118" s="107"/>
      <c r="F118" s="106"/>
      <c r="G118" s="108"/>
      <c r="H118" s="106"/>
      <c r="I118" s="45"/>
      <c r="J118" s="45"/>
      <c r="K118" s="45"/>
      <c r="L118" s="45"/>
      <c r="M118" s="45"/>
      <c r="N118" s="45"/>
      <c r="O118" s="45"/>
      <c r="P118" s="45"/>
      <c r="Q118" s="45"/>
      <c r="R118" s="45"/>
      <c r="S118" s="45"/>
      <c r="T118" s="45"/>
      <c r="U118" s="45"/>
      <c r="V118" s="45"/>
      <c r="W118" s="45"/>
      <c r="X118" s="45"/>
      <c r="Y118" s="45"/>
      <c r="Z118" s="45"/>
      <c r="AA118" s="45"/>
      <c r="AB118" s="45"/>
      <c r="AC118" s="45"/>
      <c r="AD118" s="45"/>
      <c r="AE118" s="45"/>
      <c r="AF118" s="45"/>
      <c r="AG118" s="45"/>
      <c r="AH118" s="45"/>
      <c r="AI118" s="45"/>
      <c r="AJ118" s="84"/>
    </row>
    <row r="119" spans="2:36">
      <c r="B119" s="84"/>
      <c r="C119" s="89"/>
      <c r="D119" s="45"/>
      <c r="E119" s="107"/>
      <c r="F119" s="106"/>
      <c r="G119" s="108"/>
      <c r="H119" s="106"/>
      <c r="I119" s="45"/>
      <c r="J119" s="45"/>
      <c r="K119" s="45"/>
      <c r="L119" s="45"/>
      <c r="M119" s="45"/>
      <c r="N119" s="45"/>
      <c r="O119" s="45"/>
      <c r="P119" s="45"/>
      <c r="Q119" s="45"/>
      <c r="R119" s="45"/>
      <c r="S119" s="45"/>
      <c r="T119" s="45"/>
      <c r="U119" s="45"/>
      <c r="V119" s="45"/>
      <c r="W119" s="45"/>
      <c r="X119" s="45"/>
      <c r="Y119" s="45"/>
      <c r="Z119" s="45"/>
      <c r="AA119" s="45"/>
      <c r="AB119" s="45"/>
      <c r="AC119" s="45"/>
      <c r="AD119" s="45"/>
      <c r="AE119" s="45"/>
      <c r="AF119" s="45"/>
      <c r="AG119" s="45"/>
      <c r="AH119" s="45"/>
      <c r="AI119" s="45"/>
      <c r="AJ119" s="84"/>
    </row>
    <row r="120" spans="2:36">
      <c r="B120" s="84"/>
      <c r="C120" s="89"/>
      <c r="D120" s="45"/>
      <c r="E120" s="107"/>
      <c r="F120" s="106"/>
      <c r="G120" s="108"/>
      <c r="H120" s="106"/>
      <c r="I120" s="45"/>
      <c r="J120" s="45"/>
      <c r="K120" s="45"/>
      <c r="L120" s="45"/>
      <c r="M120" s="45"/>
      <c r="N120" s="45"/>
      <c r="O120" s="45"/>
      <c r="P120" s="45"/>
      <c r="Q120" s="45"/>
      <c r="R120" s="45"/>
      <c r="S120" s="45"/>
      <c r="T120" s="45"/>
      <c r="U120" s="45"/>
      <c r="V120" s="45"/>
      <c r="W120" s="45"/>
      <c r="X120" s="45"/>
      <c r="Y120" s="45"/>
      <c r="Z120" s="45"/>
      <c r="AA120" s="45"/>
      <c r="AB120" s="45"/>
      <c r="AC120" s="45"/>
      <c r="AD120" s="45"/>
      <c r="AE120" s="45"/>
      <c r="AF120" s="45"/>
      <c r="AG120" s="45"/>
      <c r="AH120" s="45"/>
      <c r="AI120" s="45"/>
      <c r="AJ120" s="84"/>
    </row>
    <row r="121" spans="2:36">
      <c r="B121" s="84"/>
      <c r="C121" s="89"/>
      <c r="D121" s="45"/>
      <c r="E121" s="107"/>
      <c r="F121" s="106"/>
      <c r="G121" s="108"/>
      <c r="H121" s="106"/>
      <c r="I121" s="45"/>
      <c r="J121" s="45"/>
      <c r="K121" s="45"/>
      <c r="L121" s="45"/>
      <c r="M121" s="45"/>
      <c r="N121" s="45"/>
      <c r="O121" s="45"/>
      <c r="P121" s="45"/>
      <c r="Q121" s="45"/>
      <c r="R121" s="45"/>
      <c r="S121" s="45"/>
      <c r="T121" s="45"/>
      <c r="U121" s="45"/>
      <c r="V121" s="45"/>
      <c r="W121" s="45"/>
      <c r="X121" s="45"/>
      <c r="Y121" s="45"/>
      <c r="Z121" s="45"/>
      <c r="AA121" s="45"/>
      <c r="AB121" s="45"/>
      <c r="AC121" s="45"/>
      <c r="AD121" s="45"/>
      <c r="AE121" s="45"/>
      <c r="AF121" s="45"/>
      <c r="AG121" s="45"/>
      <c r="AH121" s="45"/>
      <c r="AI121" s="45"/>
      <c r="AJ121" s="84"/>
    </row>
    <row r="122" spans="2:36">
      <c r="B122" s="84"/>
      <c r="C122" s="89"/>
      <c r="D122" s="45"/>
      <c r="E122" s="107"/>
      <c r="F122" s="106"/>
      <c r="G122" s="108"/>
      <c r="H122" s="106"/>
      <c r="I122" s="45"/>
      <c r="J122" s="45"/>
      <c r="K122" s="45"/>
      <c r="L122" s="45"/>
      <c r="M122" s="45"/>
      <c r="N122" s="45"/>
      <c r="O122" s="45"/>
      <c r="P122" s="45"/>
      <c r="Q122" s="45"/>
      <c r="R122" s="45"/>
      <c r="S122" s="45"/>
      <c r="T122" s="45"/>
      <c r="U122" s="45"/>
      <c r="V122" s="45"/>
      <c r="W122" s="45"/>
      <c r="X122" s="45"/>
      <c r="Y122" s="45"/>
      <c r="Z122" s="45"/>
      <c r="AA122" s="45"/>
      <c r="AB122" s="45"/>
      <c r="AC122" s="45"/>
      <c r="AD122" s="45"/>
      <c r="AE122" s="45"/>
      <c r="AF122" s="45"/>
      <c r="AG122" s="45"/>
      <c r="AH122" s="45"/>
      <c r="AI122" s="45"/>
      <c r="AJ122" s="84"/>
    </row>
    <row r="123" spans="2:36">
      <c r="B123" s="84"/>
      <c r="C123" s="89"/>
      <c r="D123" s="45"/>
      <c r="E123" s="107"/>
      <c r="F123" s="106"/>
      <c r="G123" s="108"/>
      <c r="H123" s="106"/>
      <c r="I123" s="45"/>
      <c r="J123" s="45"/>
      <c r="K123" s="45"/>
      <c r="L123" s="45"/>
      <c r="M123" s="45"/>
      <c r="N123" s="45"/>
      <c r="O123" s="45"/>
      <c r="P123" s="45"/>
      <c r="Q123" s="45"/>
      <c r="R123" s="45"/>
      <c r="S123" s="45"/>
      <c r="T123" s="45"/>
      <c r="U123" s="45"/>
      <c r="V123" s="45"/>
      <c r="W123" s="45"/>
      <c r="X123" s="45"/>
      <c r="Y123" s="45"/>
      <c r="Z123" s="45"/>
      <c r="AA123" s="45"/>
      <c r="AB123" s="45"/>
      <c r="AC123" s="45"/>
      <c r="AD123" s="45"/>
      <c r="AE123" s="45"/>
      <c r="AF123" s="45"/>
      <c r="AG123" s="45"/>
      <c r="AH123" s="45"/>
      <c r="AI123" s="45"/>
      <c r="AJ123" s="84"/>
    </row>
    <row r="124" spans="2:36">
      <c r="B124" s="84"/>
      <c r="C124" s="89"/>
      <c r="D124" s="45"/>
      <c r="E124" s="107"/>
      <c r="F124" s="106"/>
      <c r="G124" s="108"/>
      <c r="H124" s="106"/>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84"/>
    </row>
    <row r="125" spans="2:36">
      <c r="B125" s="84"/>
      <c r="C125" s="89"/>
      <c r="D125" s="45"/>
      <c r="E125" s="107"/>
      <c r="F125" s="106"/>
      <c r="G125" s="108"/>
      <c r="H125" s="106"/>
      <c r="I125" s="45"/>
      <c r="J125" s="45"/>
      <c r="K125" s="45"/>
      <c r="L125" s="45"/>
      <c r="M125" s="45"/>
      <c r="N125" s="45"/>
      <c r="O125" s="45"/>
      <c r="P125" s="45"/>
      <c r="Q125" s="45"/>
      <c r="R125" s="45"/>
      <c r="S125" s="45"/>
      <c r="T125" s="45"/>
      <c r="U125" s="45"/>
      <c r="V125" s="45"/>
      <c r="W125" s="45"/>
      <c r="X125" s="45"/>
      <c r="Y125" s="45"/>
      <c r="Z125" s="45"/>
      <c r="AA125" s="45"/>
      <c r="AB125" s="45"/>
      <c r="AC125" s="45"/>
      <c r="AD125" s="45"/>
      <c r="AE125" s="45"/>
      <c r="AF125" s="45"/>
      <c r="AG125" s="45"/>
      <c r="AH125" s="45"/>
      <c r="AI125" s="45"/>
      <c r="AJ125" s="84"/>
    </row>
    <row r="126" spans="2:36">
      <c r="B126" s="84"/>
      <c r="C126" s="89"/>
      <c r="D126" s="45"/>
      <c r="E126" s="107"/>
      <c r="F126" s="106"/>
      <c r="G126" s="108"/>
      <c r="H126" s="106"/>
      <c r="I126" s="45"/>
      <c r="J126" s="45"/>
      <c r="K126" s="45"/>
      <c r="L126" s="45"/>
      <c r="M126" s="45"/>
      <c r="N126" s="45"/>
      <c r="O126" s="45"/>
      <c r="P126" s="45"/>
      <c r="Q126" s="45"/>
      <c r="R126" s="45"/>
      <c r="S126" s="45"/>
      <c r="T126" s="45"/>
      <c r="U126" s="45"/>
      <c r="V126" s="45"/>
      <c r="W126" s="45"/>
      <c r="X126" s="45"/>
      <c r="Y126" s="45"/>
      <c r="Z126" s="45"/>
      <c r="AA126" s="45"/>
      <c r="AB126" s="45"/>
      <c r="AC126" s="45"/>
      <c r="AD126" s="45"/>
      <c r="AE126" s="45"/>
      <c r="AF126" s="45"/>
      <c r="AG126" s="45"/>
      <c r="AH126" s="45"/>
      <c r="AI126" s="45"/>
      <c r="AJ126" s="84"/>
    </row>
    <row r="127" spans="2:36">
      <c r="B127" s="84"/>
      <c r="C127" s="89"/>
      <c r="D127" s="45"/>
      <c r="E127" s="107"/>
      <c r="F127" s="106"/>
      <c r="G127" s="108"/>
      <c r="H127" s="106"/>
      <c r="I127" s="45"/>
      <c r="J127" s="45"/>
      <c r="K127" s="45"/>
      <c r="L127" s="45"/>
      <c r="M127" s="45"/>
      <c r="N127" s="45"/>
      <c r="O127" s="45"/>
      <c r="P127" s="45"/>
      <c r="Q127" s="45"/>
      <c r="R127" s="45"/>
      <c r="S127" s="45"/>
      <c r="T127" s="45"/>
      <c r="U127" s="45"/>
      <c r="V127" s="45"/>
      <c r="W127" s="45"/>
      <c r="X127" s="45"/>
      <c r="Y127" s="45"/>
      <c r="Z127" s="45"/>
      <c r="AA127" s="45"/>
      <c r="AB127" s="45"/>
      <c r="AC127" s="45"/>
      <c r="AD127" s="45"/>
      <c r="AE127" s="45"/>
      <c r="AF127" s="45"/>
      <c r="AG127" s="45"/>
      <c r="AH127" s="45"/>
      <c r="AI127" s="45"/>
      <c r="AJ127" s="84"/>
    </row>
    <row r="128" spans="2:36">
      <c r="B128" s="84"/>
      <c r="C128" s="89"/>
      <c r="D128" s="45"/>
      <c r="E128" s="107"/>
      <c r="F128" s="106"/>
      <c r="G128" s="108"/>
      <c r="H128" s="106"/>
      <c r="I128" s="45"/>
      <c r="J128" s="45"/>
      <c r="K128" s="45"/>
      <c r="L128" s="45"/>
      <c r="M128" s="45"/>
      <c r="N128" s="45"/>
      <c r="O128" s="45"/>
      <c r="P128" s="45"/>
      <c r="Q128" s="45"/>
      <c r="R128" s="45"/>
      <c r="S128" s="45"/>
      <c r="T128" s="45"/>
      <c r="U128" s="45"/>
      <c r="V128" s="45"/>
      <c r="W128" s="45"/>
      <c r="X128" s="45"/>
      <c r="Y128" s="45"/>
      <c r="Z128" s="45"/>
      <c r="AA128" s="45"/>
      <c r="AB128" s="45"/>
      <c r="AC128" s="45"/>
      <c r="AD128" s="45"/>
      <c r="AE128" s="45"/>
      <c r="AF128" s="45"/>
      <c r="AG128" s="45"/>
      <c r="AH128" s="45"/>
      <c r="AI128" s="45"/>
      <c r="AJ128" s="84"/>
    </row>
    <row r="129" spans="2:36">
      <c r="B129" s="84"/>
      <c r="C129" s="89"/>
      <c r="D129" s="45"/>
      <c r="E129" s="107"/>
      <c r="F129" s="106"/>
      <c r="G129" s="108"/>
      <c r="H129" s="106"/>
      <c r="I129" s="45"/>
      <c r="J129" s="45"/>
      <c r="K129" s="45"/>
      <c r="L129" s="45"/>
      <c r="M129" s="45"/>
      <c r="N129" s="45"/>
      <c r="O129" s="45"/>
      <c r="P129" s="45"/>
      <c r="Q129" s="45"/>
      <c r="R129" s="45"/>
      <c r="S129" s="45"/>
      <c r="T129" s="45"/>
      <c r="U129" s="45"/>
      <c r="V129" s="45"/>
      <c r="W129" s="45"/>
      <c r="X129" s="45"/>
      <c r="Y129" s="45"/>
      <c r="Z129" s="45"/>
      <c r="AA129" s="45"/>
      <c r="AB129" s="45"/>
      <c r="AC129" s="45"/>
      <c r="AD129" s="45"/>
      <c r="AE129" s="45"/>
      <c r="AF129" s="45"/>
      <c r="AG129" s="45"/>
      <c r="AH129" s="45"/>
      <c r="AI129" s="45"/>
      <c r="AJ129" s="84"/>
    </row>
    <row r="130" spans="2:36">
      <c r="B130" s="84"/>
      <c r="C130" s="89"/>
      <c r="D130" s="45"/>
      <c r="E130" s="107"/>
      <c r="F130" s="106"/>
      <c r="G130" s="108"/>
      <c r="H130" s="106"/>
      <c r="I130" s="45"/>
      <c r="J130" s="45"/>
      <c r="K130" s="45"/>
      <c r="L130" s="45"/>
      <c r="M130" s="45"/>
      <c r="N130" s="45"/>
      <c r="O130" s="45"/>
      <c r="P130" s="45"/>
      <c r="Q130" s="45"/>
      <c r="R130" s="45"/>
      <c r="S130" s="45"/>
      <c r="T130" s="45"/>
      <c r="U130" s="45"/>
      <c r="V130" s="45"/>
      <c r="W130" s="45"/>
      <c r="X130" s="45"/>
      <c r="Y130" s="45"/>
      <c r="Z130" s="45"/>
      <c r="AA130" s="45"/>
      <c r="AB130" s="45"/>
      <c r="AC130" s="45"/>
      <c r="AD130" s="45"/>
      <c r="AE130" s="45"/>
      <c r="AF130" s="45"/>
      <c r="AG130" s="45"/>
      <c r="AH130" s="45"/>
      <c r="AI130" s="45"/>
      <c r="AJ130" s="84"/>
    </row>
    <row r="131" spans="2:36">
      <c r="B131" s="84"/>
      <c r="C131" s="89"/>
      <c r="D131" s="45"/>
      <c r="E131" s="107"/>
      <c r="F131" s="106"/>
      <c r="G131" s="108"/>
      <c r="H131" s="106"/>
      <c r="I131" s="45"/>
      <c r="J131" s="45"/>
      <c r="K131" s="45"/>
      <c r="L131" s="45"/>
      <c r="M131" s="45"/>
      <c r="N131" s="45"/>
      <c r="O131" s="45"/>
      <c r="P131" s="45"/>
      <c r="Q131" s="45"/>
      <c r="R131" s="45"/>
      <c r="S131" s="45"/>
      <c r="T131" s="45"/>
      <c r="U131" s="45"/>
      <c r="V131" s="45"/>
      <c r="W131" s="45"/>
      <c r="X131" s="45"/>
      <c r="Y131" s="45"/>
      <c r="Z131" s="45"/>
      <c r="AA131" s="45"/>
      <c r="AB131" s="45"/>
      <c r="AC131" s="45"/>
      <c r="AD131" s="45"/>
      <c r="AE131" s="45"/>
      <c r="AF131" s="45"/>
      <c r="AG131" s="45"/>
      <c r="AH131" s="45"/>
      <c r="AI131" s="45"/>
      <c r="AJ131" s="84"/>
    </row>
    <row r="132" spans="2:36">
      <c r="B132" s="84"/>
      <c r="C132" s="89"/>
      <c r="D132" s="45"/>
      <c r="E132" s="107"/>
      <c r="F132" s="106"/>
      <c r="G132" s="108"/>
      <c r="H132" s="106"/>
      <c r="I132" s="45"/>
      <c r="J132" s="45"/>
      <c r="K132" s="45"/>
      <c r="L132" s="45"/>
      <c r="M132" s="45"/>
      <c r="N132" s="45"/>
      <c r="O132" s="45"/>
      <c r="P132" s="45"/>
      <c r="Q132" s="45"/>
      <c r="R132" s="45"/>
      <c r="S132" s="45"/>
      <c r="T132" s="45"/>
      <c r="U132" s="45"/>
      <c r="V132" s="45"/>
      <c r="W132" s="45"/>
      <c r="X132" s="45"/>
      <c r="Y132" s="45"/>
      <c r="Z132" s="45"/>
      <c r="AA132" s="45"/>
      <c r="AB132" s="45"/>
      <c r="AC132" s="45"/>
      <c r="AD132" s="45"/>
      <c r="AE132" s="45"/>
      <c r="AF132" s="45"/>
      <c r="AG132" s="45"/>
      <c r="AH132" s="45"/>
      <c r="AI132" s="45"/>
      <c r="AJ132" s="84"/>
    </row>
    <row r="133" spans="2:36">
      <c r="B133" s="84"/>
      <c r="C133" s="89"/>
      <c r="D133" s="45"/>
      <c r="E133" s="107"/>
      <c r="F133" s="106"/>
      <c r="G133" s="108"/>
      <c r="H133" s="106"/>
      <c r="I133" s="45"/>
      <c r="J133" s="45"/>
      <c r="K133" s="45"/>
      <c r="L133" s="45"/>
      <c r="M133" s="45"/>
      <c r="N133" s="45"/>
      <c r="O133" s="45"/>
      <c r="P133" s="45"/>
      <c r="Q133" s="45"/>
      <c r="R133" s="45"/>
      <c r="S133" s="45"/>
      <c r="T133" s="45"/>
      <c r="U133" s="45"/>
      <c r="V133" s="45"/>
      <c r="W133" s="45"/>
      <c r="X133" s="45"/>
      <c r="Y133" s="45"/>
      <c r="Z133" s="45"/>
      <c r="AA133" s="45"/>
      <c r="AB133" s="45"/>
      <c r="AC133" s="45"/>
      <c r="AD133" s="45"/>
      <c r="AE133" s="45"/>
      <c r="AF133" s="45"/>
      <c r="AG133" s="45"/>
      <c r="AH133" s="45"/>
      <c r="AI133" s="45"/>
      <c r="AJ133" s="84"/>
    </row>
    <row r="134" spans="2:36">
      <c r="B134" s="84"/>
      <c r="C134" s="89"/>
      <c r="D134" s="45"/>
      <c r="E134" s="107"/>
      <c r="F134" s="106"/>
      <c r="G134" s="108"/>
      <c r="H134" s="106"/>
      <c r="I134" s="45"/>
      <c r="J134" s="45"/>
      <c r="K134" s="45"/>
      <c r="L134" s="45"/>
      <c r="M134" s="45"/>
      <c r="N134" s="45"/>
      <c r="O134" s="45"/>
      <c r="P134" s="45"/>
      <c r="Q134" s="45"/>
      <c r="R134" s="45"/>
      <c r="S134" s="45"/>
      <c r="T134" s="45"/>
      <c r="U134" s="45"/>
      <c r="V134" s="45"/>
      <c r="W134" s="45"/>
      <c r="X134" s="45"/>
      <c r="Y134" s="45"/>
      <c r="Z134" s="45"/>
      <c r="AA134" s="45"/>
      <c r="AB134" s="45"/>
      <c r="AC134" s="45"/>
      <c r="AD134" s="45"/>
      <c r="AE134" s="45"/>
      <c r="AF134" s="45"/>
      <c r="AG134" s="45"/>
      <c r="AH134" s="45"/>
      <c r="AI134" s="45"/>
      <c r="AJ134" s="84"/>
    </row>
    <row r="135" spans="2:36">
      <c r="B135" s="84"/>
      <c r="C135" s="89"/>
      <c r="D135" s="45"/>
      <c r="E135" s="107"/>
      <c r="F135" s="106"/>
      <c r="G135" s="108"/>
      <c r="H135" s="106"/>
      <c r="I135" s="45"/>
      <c r="J135" s="45"/>
      <c r="K135" s="45"/>
      <c r="L135" s="45"/>
      <c r="M135" s="45"/>
      <c r="N135" s="45"/>
      <c r="O135" s="45"/>
      <c r="P135" s="45"/>
      <c r="Q135" s="45"/>
      <c r="R135" s="45"/>
      <c r="S135" s="45"/>
      <c r="T135" s="45"/>
      <c r="U135" s="45"/>
      <c r="V135" s="45"/>
      <c r="W135" s="45"/>
      <c r="X135" s="45"/>
      <c r="Y135" s="45"/>
      <c r="Z135" s="45"/>
      <c r="AA135" s="45"/>
      <c r="AB135" s="45"/>
      <c r="AC135" s="45"/>
      <c r="AD135" s="45"/>
      <c r="AE135" s="45"/>
      <c r="AF135" s="45"/>
      <c r="AG135" s="45"/>
      <c r="AH135" s="45"/>
      <c r="AI135" s="45"/>
      <c r="AJ135" s="84"/>
    </row>
    <row r="136" spans="2:36">
      <c r="B136" s="84"/>
      <c r="C136" s="89"/>
      <c r="D136" s="45"/>
      <c r="E136" s="107"/>
      <c r="F136" s="106"/>
      <c r="G136" s="108"/>
      <c r="H136" s="106"/>
      <c r="I136" s="45"/>
      <c r="J136" s="45"/>
      <c r="K136" s="45"/>
      <c r="L136" s="45"/>
      <c r="M136" s="45"/>
      <c r="N136" s="45"/>
      <c r="O136" s="45"/>
      <c r="P136" s="45"/>
      <c r="Q136" s="45"/>
      <c r="R136" s="45"/>
      <c r="S136" s="45"/>
      <c r="T136" s="45"/>
      <c r="U136" s="45"/>
      <c r="V136" s="45"/>
      <c r="W136" s="45"/>
      <c r="X136" s="45"/>
      <c r="Y136" s="45"/>
      <c r="Z136" s="45"/>
      <c r="AA136" s="45"/>
      <c r="AB136" s="45"/>
      <c r="AC136" s="45"/>
      <c r="AD136" s="45"/>
      <c r="AE136" s="45"/>
      <c r="AF136" s="45"/>
      <c r="AG136" s="45"/>
      <c r="AH136" s="45"/>
      <c r="AI136" s="45"/>
      <c r="AJ136" s="84"/>
    </row>
    <row r="137" spans="2:36">
      <c r="B137" s="84"/>
      <c r="C137" s="89"/>
      <c r="D137" s="45"/>
      <c r="E137" s="107"/>
      <c r="F137" s="106"/>
      <c r="G137" s="108"/>
      <c r="H137" s="106"/>
      <c r="I137" s="45"/>
      <c r="J137" s="45"/>
      <c r="K137" s="45"/>
      <c r="L137" s="45"/>
      <c r="M137" s="45"/>
      <c r="N137" s="45"/>
      <c r="O137" s="45"/>
      <c r="P137" s="45"/>
      <c r="Q137" s="45"/>
      <c r="R137" s="45"/>
      <c r="S137" s="45"/>
      <c r="T137" s="45"/>
      <c r="U137" s="45"/>
      <c r="V137" s="45"/>
      <c r="W137" s="45"/>
      <c r="X137" s="45"/>
      <c r="Y137" s="45"/>
      <c r="Z137" s="45"/>
      <c r="AA137" s="45"/>
      <c r="AB137" s="45"/>
      <c r="AC137" s="45"/>
      <c r="AD137" s="45"/>
      <c r="AE137" s="45"/>
      <c r="AF137" s="45"/>
      <c r="AG137" s="45"/>
      <c r="AH137" s="45"/>
      <c r="AI137" s="45"/>
      <c r="AJ137" s="84"/>
    </row>
    <row r="138" spans="2:36">
      <c r="B138" s="84"/>
      <c r="C138" s="89"/>
      <c r="D138" s="102" t="s">
        <v>96</v>
      </c>
      <c r="E138" s="102"/>
      <c r="F138" s="103"/>
      <c r="G138" s="103"/>
      <c r="H138" s="103"/>
      <c r="I138" s="103"/>
      <c r="J138" s="103"/>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84"/>
    </row>
    <row r="139" spans="2:36">
      <c r="B139" s="84"/>
      <c r="C139" s="89"/>
      <c r="D139" s="84"/>
      <c r="E139" s="85" t="s">
        <v>97</v>
      </c>
      <c r="F139" s="85"/>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4"/>
    </row>
    <row r="140" spans="2:36">
      <c r="B140" s="84"/>
      <c r="C140" s="89"/>
      <c r="D140" s="84"/>
      <c r="E140" s="85"/>
      <c r="F140" s="85"/>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4"/>
    </row>
    <row r="141" spans="2:36">
      <c r="B141" s="84"/>
      <c r="C141" s="89"/>
      <c r="D141" s="45"/>
      <c r="E141" s="104" t="s">
        <v>21</v>
      </c>
      <c r="F141" s="45" t="s">
        <v>98</v>
      </c>
      <c r="G141" s="45"/>
      <c r="H141" s="45"/>
      <c r="I141" s="45"/>
      <c r="J141" s="45"/>
      <c r="K141" s="45"/>
      <c r="L141" s="45"/>
      <c r="M141" s="45"/>
      <c r="N141" s="45"/>
      <c r="O141" s="45"/>
      <c r="P141" s="45"/>
      <c r="Q141" s="45"/>
      <c r="R141" s="45"/>
      <c r="S141" s="45"/>
      <c r="T141" s="45"/>
      <c r="U141" s="45"/>
      <c r="V141" s="45"/>
      <c r="W141" s="45"/>
      <c r="X141" s="45"/>
      <c r="Y141" s="45"/>
      <c r="Z141" s="45"/>
      <c r="AA141" s="45"/>
      <c r="AB141" s="45"/>
      <c r="AC141" s="45"/>
      <c r="AD141" s="45"/>
      <c r="AE141" s="45"/>
      <c r="AF141" s="45"/>
      <c r="AG141" s="45"/>
      <c r="AH141" s="45"/>
      <c r="AI141" s="45"/>
      <c r="AJ141" s="84"/>
    </row>
    <row r="142" spans="2:36">
      <c r="B142" s="84"/>
      <c r="C142" s="89"/>
      <c r="D142" s="45"/>
      <c r="E142" s="104"/>
      <c r="F142" s="105" t="s">
        <v>23</v>
      </c>
      <c r="G142" s="106" t="s">
        <v>99</v>
      </c>
      <c r="H142" s="45"/>
      <c r="I142" s="45"/>
      <c r="J142" s="45"/>
      <c r="K142" s="45"/>
      <c r="L142" s="45"/>
      <c r="M142" s="45"/>
      <c r="N142" s="45"/>
      <c r="O142" s="45"/>
      <c r="P142" s="45"/>
      <c r="Q142" s="45"/>
      <c r="R142" s="45"/>
      <c r="S142" s="45"/>
      <c r="T142" s="45"/>
      <c r="U142" s="45"/>
      <c r="V142" s="45"/>
      <c r="W142" s="45"/>
      <c r="X142" s="45"/>
      <c r="Y142" s="45"/>
      <c r="Z142" s="45"/>
      <c r="AA142" s="45"/>
      <c r="AB142" s="45"/>
      <c r="AC142" s="45"/>
      <c r="AD142" s="45"/>
      <c r="AE142" s="45"/>
      <c r="AF142" s="45"/>
      <c r="AG142" s="45"/>
      <c r="AH142" s="45"/>
      <c r="AI142" s="45"/>
      <c r="AJ142" s="84"/>
    </row>
    <row r="143" spans="2:36">
      <c r="B143" s="84"/>
      <c r="C143" s="89"/>
      <c r="D143" s="45"/>
      <c r="E143" s="104" t="s">
        <v>43</v>
      </c>
      <c r="F143" s="45" t="s">
        <v>100</v>
      </c>
      <c r="G143" s="45"/>
      <c r="H143" s="45"/>
      <c r="I143" s="45"/>
      <c r="J143" s="45"/>
      <c r="K143" s="45"/>
      <c r="L143" s="45"/>
      <c r="M143" s="45"/>
      <c r="N143" s="45"/>
      <c r="O143" s="45"/>
      <c r="P143" s="45"/>
      <c r="Q143" s="45"/>
      <c r="R143" s="45"/>
      <c r="S143" s="45"/>
      <c r="T143" s="45"/>
      <c r="U143" s="45"/>
      <c r="V143" s="45"/>
      <c r="W143" s="45"/>
      <c r="X143" s="45"/>
      <c r="Y143" s="45"/>
      <c r="Z143" s="45"/>
      <c r="AA143" s="45"/>
      <c r="AB143" s="45"/>
      <c r="AC143" s="45"/>
      <c r="AD143" s="45"/>
      <c r="AE143" s="45"/>
      <c r="AF143" s="45"/>
      <c r="AG143" s="45"/>
      <c r="AH143" s="45"/>
      <c r="AI143" s="45"/>
      <c r="AJ143" s="84"/>
    </row>
    <row r="144" spans="2:36">
      <c r="B144" s="84"/>
      <c r="C144" s="89"/>
      <c r="D144" s="45"/>
      <c r="E144" s="104"/>
      <c r="F144" s="131" t="s">
        <v>25</v>
      </c>
      <c r="G144" s="131"/>
      <c r="H144" s="131"/>
      <c r="I144" s="131"/>
      <c r="J144" s="131"/>
      <c r="K144" s="131"/>
      <c r="L144" s="131"/>
      <c r="M144" s="131"/>
      <c r="N144" s="131" t="s">
        <v>26</v>
      </c>
      <c r="O144" s="131"/>
      <c r="P144" s="131"/>
      <c r="Q144" s="131"/>
      <c r="R144" s="131"/>
      <c r="S144" s="131"/>
      <c r="T144" s="131"/>
      <c r="U144" s="131"/>
      <c r="V144" s="131"/>
      <c r="W144" s="131"/>
      <c r="X144" s="131"/>
      <c r="Y144" s="131"/>
      <c r="Z144" s="131"/>
      <c r="AA144" s="131"/>
      <c r="AB144" s="131"/>
      <c r="AC144" s="131"/>
      <c r="AD144" s="131"/>
      <c r="AE144" s="131"/>
      <c r="AF144" s="131"/>
      <c r="AG144" s="131"/>
      <c r="AH144" s="45"/>
      <c r="AI144" s="45"/>
      <c r="AJ144" s="84"/>
    </row>
    <row r="145" spans="2:36">
      <c r="B145" s="84"/>
      <c r="C145" s="89"/>
      <c r="D145" s="45"/>
      <c r="E145" s="104"/>
      <c r="F145" s="118" t="s">
        <v>101</v>
      </c>
      <c r="G145" s="118"/>
      <c r="H145" s="118"/>
      <c r="I145" s="118"/>
      <c r="J145" s="118"/>
      <c r="K145" s="118"/>
      <c r="L145" s="118"/>
      <c r="M145" s="118"/>
      <c r="N145" s="130" t="s">
        <v>102</v>
      </c>
      <c r="O145" s="130"/>
      <c r="P145" s="130"/>
      <c r="Q145" s="130"/>
      <c r="R145" s="130"/>
      <c r="S145" s="130"/>
      <c r="T145" s="130"/>
      <c r="U145" s="130"/>
      <c r="V145" s="130"/>
      <c r="W145" s="130"/>
      <c r="X145" s="130"/>
      <c r="Y145" s="130"/>
      <c r="Z145" s="130"/>
      <c r="AA145" s="130"/>
      <c r="AB145" s="130"/>
      <c r="AC145" s="130"/>
      <c r="AD145" s="130"/>
      <c r="AE145" s="130"/>
      <c r="AF145" s="130"/>
      <c r="AG145" s="130"/>
      <c r="AH145" s="45"/>
      <c r="AI145" s="45"/>
      <c r="AJ145" s="84"/>
    </row>
    <row r="146" spans="2:36">
      <c r="B146" s="84"/>
      <c r="C146" s="89"/>
      <c r="D146" s="45"/>
      <c r="E146" s="104"/>
      <c r="F146" s="119" t="s">
        <v>103</v>
      </c>
      <c r="G146" s="119"/>
      <c r="H146" s="119"/>
      <c r="I146" s="119"/>
      <c r="J146" s="119"/>
      <c r="K146" s="119"/>
      <c r="L146" s="119"/>
      <c r="M146" s="119"/>
      <c r="N146" s="130" t="s">
        <v>28</v>
      </c>
      <c r="O146" s="130"/>
      <c r="P146" s="130"/>
      <c r="Q146" s="130"/>
      <c r="R146" s="130"/>
      <c r="S146" s="130"/>
      <c r="T146" s="130"/>
      <c r="U146" s="130"/>
      <c r="V146" s="130"/>
      <c r="W146" s="130"/>
      <c r="X146" s="130"/>
      <c r="Y146" s="130"/>
      <c r="Z146" s="130"/>
      <c r="AA146" s="130"/>
      <c r="AB146" s="130"/>
      <c r="AC146" s="130"/>
      <c r="AD146" s="130"/>
      <c r="AE146" s="130"/>
      <c r="AF146" s="130"/>
      <c r="AG146" s="130"/>
      <c r="AH146" s="45"/>
      <c r="AI146" s="45"/>
      <c r="AJ146" s="84"/>
    </row>
    <row r="147" spans="2:36" ht="30">
      <c r="B147" s="84"/>
      <c r="C147" s="89"/>
      <c r="D147" s="45"/>
      <c r="E147" s="104"/>
      <c r="F147" s="119" t="s">
        <v>104</v>
      </c>
      <c r="G147" s="119"/>
      <c r="H147" s="119"/>
      <c r="I147" s="119"/>
      <c r="J147" s="119"/>
      <c r="K147" s="119"/>
      <c r="L147" s="119"/>
      <c r="M147" s="119"/>
      <c r="N147" s="129" t="s">
        <v>105</v>
      </c>
      <c r="O147" s="129"/>
      <c r="P147" s="129"/>
      <c r="Q147" s="129"/>
      <c r="R147" s="129"/>
      <c r="S147" s="129"/>
      <c r="T147" s="129"/>
      <c r="U147" s="129"/>
      <c r="V147" s="129"/>
      <c r="W147" s="129"/>
      <c r="X147" s="129"/>
      <c r="Y147" s="129"/>
      <c r="Z147" s="129"/>
      <c r="AA147" s="129"/>
      <c r="AB147" s="129"/>
      <c r="AC147" s="129"/>
      <c r="AD147" s="129"/>
      <c r="AE147" s="129"/>
      <c r="AF147" s="129"/>
      <c r="AG147" s="129"/>
      <c r="AH147" s="121" t="s">
        <v>49</v>
      </c>
      <c r="AI147" s="45"/>
      <c r="AJ147" s="84"/>
    </row>
    <row r="148" spans="2:36">
      <c r="B148" s="84"/>
      <c r="C148" s="89"/>
      <c r="D148" s="45"/>
      <c r="E148" s="104"/>
      <c r="F148" s="119" t="s">
        <v>50</v>
      </c>
      <c r="G148" s="119"/>
      <c r="H148" s="119"/>
      <c r="I148" s="119"/>
      <c r="J148" s="119"/>
      <c r="K148" s="119"/>
      <c r="L148" s="119"/>
      <c r="M148" s="119"/>
      <c r="N148" s="129" t="s">
        <v>51</v>
      </c>
      <c r="O148" s="129"/>
      <c r="P148" s="129"/>
      <c r="Q148" s="129"/>
      <c r="R148" s="129"/>
      <c r="S148" s="129"/>
      <c r="T148" s="129"/>
      <c r="U148" s="129"/>
      <c r="V148" s="129"/>
      <c r="W148" s="129"/>
      <c r="X148" s="129"/>
      <c r="Y148" s="129"/>
      <c r="Z148" s="129"/>
      <c r="AA148" s="129"/>
      <c r="AB148" s="129"/>
      <c r="AC148" s="129"/>
      <c r="AD148" s="129"/>
      <c r="AE148" s="129"/>
      <c r="AF148" s="129"/>
      <c r="AG148" s="129"/>
      <c r="AH148" s="45"/>
      <c r="AI148" s="45"/>
      <c r="AJ148" s="84"/>
    </row>
    <row r="149" spans="2:36">
      <c r="B149" s="84"/>
      <c r="C149" s="89"/>
      <c r="D149" s="45"/>
      <c r="E149" s="104"/>
      <c r="F149" s="119" t="s">
        <v>106</v>
      </c>
      <c r="G149" s="119"/>
      <c r="H149" s="119"/>
      <c r="I149" s="119"/>
      <c r="J149" s="119"/>
      <c r="K149" s="119"/>
      <c r="L149" s="119"/>
      <c r="M149" s="119"/>
      <c r="N149" s="130" t="s">
        <v>28</v>
      </c>
      <c r="O149" s="130"/>
      <c r="P149" s="130"/>
      <c r="Q149" s="130"/>
      <c r="R149" s="130"/>
      <c r="S149" s="130"/>
      <c r="T149" s="130"/>
      <c r="U149" s="130"/>
      <c r="V149" s="130"/>
      <c r="W149" s="130"/>
      <c r="X149" s="130"/>
      <c r="Y149" s="130"/>
      <c r="Z149" s="130"/>
      <c r="AA149" s="130"/>
      <c r="AB149" s="130"/>
      <c r="AC149" s="130"/>
      <c r="AD149" s="130"/>
      <c r="AE149" s="130"/>
      <c r="AF149" s="130"/>
      <c r="AG149" s="130"/>
      <c r="AH149" s="45"/>
      <c r="AI149" s="45"/>
      <c r="AJ149" s="84"/>
    </row>
    <row r="150" spans="2:36">
      <c r="B150" s="84"/>
      <c r="C150" s="89"/>
      <c r="D150" s="45"/>
      <c r="E150" s="104"/>
      <c r="F150" s="119" t="s">
        <v>107</v>
      </c>
      <c r="G150" s="119"/>
      <c r="H150" s="119"/>
      <c r="I150" s="119"/>
      <c r="J150" s="119"/>
      <c r="K150" s="119"/>
      <c r="L150" s="119"/>
      <c r="M150" s="119"/>
      <c r="N150" s="130" t="s">
        <v>108</v>
      </c>
      <c r="O150" s="130"/>
      <c r="P150" s="130"/>
      <c r="Q150" s="130"/>
      <c r="R150" s="130"/>
      <c r="S150" s="130"/>
      <c r="T150" s="130"/>
      <c r="U150" s="130"/>
      <c r="V150" s="130"/>
      <c r="W150" s="130"/>
      <c r="X150" s="130"/>
      <c r="Y150" s="130"/>
      <c r="Z150" s="130"/>
      <c r="AA150" s="130"/>
      <c r="AB150" s="130"/>
      <c r="AC150" s="130"/>
      <c r="AD150" s="130"/>
      <c r="AE150" s="130"/>
      <c r="AF150" s="130"/>
      <c r="AG150" s="130"/>
      <c r="AH150" s="45"/>
      <c r="AI150" s="45"/>
      <c r="AJ150" s="84"/>
    </row>
    <row r="151" spans="2:36" ht="45">
      <c r="B151" s="84"/>
      <c r="C151" s="89"/>
      <c r="D151" s="45"/>
      <c r="E151" s="104"/>
      <c r="F151" s="119" t="s">
        <v>109</v>
      </c>
      <c r="G151" s="119"/>
      <c r="H151" s="119"/>
      <c r="I151" s="119"/>
      <c r="J151" s="119"/>
      <c r="K151" s="119"/>
      <c r="L151" s="119"/>
      <c r="M151" s="119"/>
      <c r="N151" s="130" t="s">
        <v>110</v>
      </c>
      <c r="O151" s="130"/>
      <c r="P151" s="130"/>
      <c r="Q151" s="130"/>
      <c r="R151" s="130"/>
      <c r="S151" s="130"/>
      <c r="T151" s="130"/>
      <c r="U151" s="130"/>
      <c r="V151" s="130"/>
      <c r="W151" s="130"/>
      <c r="X151" s="130"/>
      <c r="Y151" s="130"/>
      <c r="Z151" s="130"/>
      <c r="AA151" s="130"/>
      <c r="AB151" s="130"/>
      <c r="AC151" s="130"/>
      <c r="AD151" s="130"/>
      <c r="AE151" s="130"/>
      <c r="AF151" s="130"/>
      <c r="AG151" s="130"/>
      <c r="AH151" s="45"/>
      <c r="AI151" s="45"/>
      <c r="AJ151" s="84"/>
    </row>
    <row r="152" spans="2:36" ht="322.5" customHeight="1">
      <c r="B152" s="84"/>
      <c r="C152" s="89"/>
      <c r="D152" s="45"/>
      <c r="E152" s="104"/>
      <c r="F152" s="120" t="s">
        <v>111</v>
      </c>
      <c r="G152" s="120"/>
      <c r="H152" s="120"/>
      <c r="I152" s="120"/>
      <c r="J152" s="120"/>
      <c r="K152" s="120"/>
      <c r="L152" s="120"/>
      <c r="M152" s="120"/>
      <c r="N152" s="129" t="s">
        <v>112</v>
      </c>
      <c r="O152" s="130"/>
      <c r="P152" s="130"/>
      <c r="Q152" s="130"/>
      <c r="R152" s="130"/>
      <c r="S152" s="130"/>
      <c r="T152" s="130"/>
      <c r="U152" s="130"/>
      <c r="V152" s="130"/>
      <c r="W152" s="130"/>
      <c r="X152" s="130"/>
      <c r="Y152" s="130"/>
      <c r="Z152" s="130"/>
      <c r="AA152" s="130"/>
      <c r="AB152" s="130"/>
      <c r="AC152" s="130"/>
      <c r="AD152" s="130"/>
      <c r="AE152" s="130"/>
      <c r="AF152" s="130"/>
      <c r="AG152" s="130"/>
      <c r="AH152" s="45"/>
      <c r="AI152" s="45"/>
      <c r="AJ152" s="84"/>
    </row>
    <row r="153" spans="2:36">
      <c r="B153" s="84"/>
      <c r="C153" s="89"/>
      <c r="D153" s="45"/>
      <c r="E153" s="104"/>
      <c r="F153" s="119" t="s">
        <v>113</v>
      </c>
      <c r="G153" s="119"/>
      <c r="H153" s="119"/>
      <c r="I153" s="119"/>
      <c r="J153" s="119"/>
      <c r="K153" s="119"/>
      <c r="L153" s="119"/>
      <c r="M153" s="119"/>
      <c r="N153" s="130" t="s">
        <v>28</v>
      </c>
      <c r="O153" s="130"/>
      <c r="P153" s="130"/>
      <c r="Q153" s="130"/>
      <c r="R153" s="130"/>
      <c r="S153" s="130"/>
      <c r="T153" s="130"/>
      <c r="U153" s="130"/>
      <c r="V153" s="130"/>
      <c r="W153" s="130"/>
      <c r="X153" s="130"/>
      <c r="Y153" s="130"/>
      <c r="Z153" s="130"/>
      <c r="AA153" s="130"/>
      <c r="AB153" s="130"/>
      <c r="AC153" s="130"/>
      <c r="AD153" s="130"/>
      <c r="AE153" s="130"/>
      <c r="AF153" s="130"/>
      <c r="AG153" s="130"/>
      <c r="AH153" s="45"/>
      <c r="AI153" s="45"/>
      <c r="AJ153" s="84"/>
    </row>
    <row r="154" spans="2:36">
      <c r="B154" s="84"/>
      <c r="C154" s="89"/>
      <c r="D154" s="45"/>
      <c r="E154" s="104"/>
      <c r="F154" s="119" t="s">
        <v>59</v>
      </c>
      <c r="G154" s="119"/>
      <c r="H154" s="119"/>
      <c r="I154" s="119"/>
      <c r="J154" s="119"/>
      <c r="K154" s="119"/>
      <c r="L154" s="119"/>
      <c r="M154" s="119"/>
      <c r="N154" s="129" t="s">
        <v>114</v>
      </c>
      <c r="O154" s="129"/>
      <c r="P154" s="129"/>
      <c r="Q154" s="129"/>
      <c r="R154" s="129"/>
      <c r="S154" s="129"/>
      <c r="T154" s="129"/>
      <c r="U154" s="129"/>
      <c r="V154" s="129"/>
      <c r="W154" s="129"/>
      <c r="X154" s="129"/>
      <c r="Y154" s="129"/>
      <c r="Z154" s="129"/>
      <c r="AA154" s="129"/>
      <c r="AB154" s="129"/>
      <c r="AC154" s="129"/>
      <c r="AD154" s="129"/>
      <c r="AE154" s="129"/>
      <c r="AF154" s="129"/>
      <c r="AG154" s="129"/>
      <c r="AH154" s="121"/>
      <c r="AI154" s="45"/>
      <c r="AJ154" s="84"/>
    </row>
    <row r="155" spans="2:36">
      <c r="B155" s="84"/>
      <c r="C155" s="89"/>
      <c r="D155" s="45"/>
      <c r="E155" s="104"/>
      <c r="F155" s="119" t="s">
        <v>61</v>
      </c>
      <c r="G155" s="119"/>
      <c r="H155" s="119"/>
      <c r="I155" s="119"/>
      <c r="J155" s="119"/>
      <c r="K155" s="119"/>
      <c r="L155" s="119"/>
      <c r="M155" s="119"/>
      <c r="N155" s="129" t="s">
        <v>115</v>
      </c>
      <c r="O155" s="130"/>
      <c r="P155" s="130"/>
      <c r="Q155" s="130"/>
      <c r="R155" s="130"/>
      <c r="S155" s="130"/>
      <c r="T155" s="130"/>
      <c r="U155" s="130"/>
      <c r="V155" s="130"/>
      <c r="W155" s="130"/>
      <c r="X155" s="130"/>
      <c r="Y155" s="130"/>
      <c r="Z155" s="130"/>
      <c r="AA155" s="130"/>
      <c r="AB155" s="130"/>
      <c r="AC155" s="130"/>
      <c r="AD155" s="130"/>
      <c r="AE155" s="130"/>
      <c r="AF155" s="130"/>
      <c r="AG155" s="130"/>
      <c r="AH155" s="121"/>
      <c r="AI155" s="45"/>
      <c r="AJ155" s="84"/>
    </row>
    <row r="156" spans="2:36" ht="30">
      <c r="B156" s="84"/>
      <c r="C156" s="89"/>
      <c r="D156" s="45"/>
      <c r="E156" s="104"/>
      <c r="F156" s="119" t="s">
        <v>63</v>
      </c>
      <c r="G156" s="119"/>
      <c r="H156" s="119"/>
      <c r="I156" s="119"/>
      <c r="J156" s="119"/>
      <c r="K156" s="119"/>
      <c r="L156" s="119"/>
      <c r="M156" s="119"/>
      <c r="N156" s="129" t="s">
        <v>116</v>
      </c>
      <c r="O156" s="129"/>
      <c r="P156" s="129"/>
      <c r="Q156" s="129"/>
      <c r="R156" s="129"/>
      <c r="S156" s="129"/>
      <c r="T156" s="129"/>
      <c r="U156" s="129"/>
      <c r="V156" s="129"/>
      <c r="W156" s="129"/>
      <c r="X156" s="129"/>
      <c r="Y156" s="129"/>
      <c r="Z156" s="129"/>
      <c r="AA156" s="129"/>
      <c r="AB156" s="129"/>
      <c r="AC156" s="129"/>
      <c r="AD156" s="129"/>
      <c r="AE156" s="129"/>
      <c r="AF156" s="129"/>
      <c r="AG156" s="129"/>
      <c r="AH156" s="121"/>
      <c r="AI156" s="45"/>
      <c r="AJ156" s="84"/>
    </row>
    <row r="157" spans="2:36">
      <c r="B157" s="84"/>
      <c r="C157" s="89"/>
      <c r="D157" s="45"/>
      <c r="E157" s="104"/>
      <c r="F157" s="119" t="s">
        <v>117</v>
      </c>
      <c r="G157" s="119"/>
      <c r="H157" s="119"/>
      <c r="I157" s="119"/>
      <c r="J157" s="119"/>
      <c r="K157" s="119"/>
      <c r="L157" s="119"/>
      <c r="M157" s="119"/>
      <c r="N157" s="130" t="s">
        <v>118</v>
      </c>
      <c r="O157" s="130"/>
      <c r="P157" s="130"/>
      <c r="Q157" s="130"/>
      <c r="R157" s="130"/>
      <c r="S157" s="130"/>
      <c r="T157" s="130"/>
      <c r="U157" s="130"/>
      <c r="V157" s="130"/>
      <c r="W157" s="130"/>
      <c r="X157" s="130"/>
      <c r="Y157" s="130"/>
      <c r="Z157" s="130"/>
      <c r="AA157" s="130"/>
      <c r="AB157" s="130"/>
      <c r="AC157" s="130"/>
      <c r="AD157" s="130"/>
      <c r="AE157" s="130"/>
      <c r="AF157" s="130"/>
      <c r="AG157" s="130"/>
      <c r="AH157" s="45"/>
      <c r="AI157" s="45"/>
      <c r="AJ157" s="84"/>
    </row>
    <row r="158" spans="2:36">
      <c r="B158" s="84"/>
      <c r="C158" s="89"/>
      <c r="D158" s="45"/>
      <c r="E158" s="104"/>
      <c r="F158" s="105"/>
      <c r="G158" s="106"/>
      <c r="H158" s="45"/>
      <c r="I158" s="45"/>
      <c r="J158" s="45"/>
      <c r="K158" s="45"/>
      <c r="L158" s="45"/>
      <c r="M158" s="45"/>
      <c r="N158" s="45"/>
      <c r="O158" s="45"/>
      <c r="P158" s="45"/>
      <c r="Q158" s="45"/>
      <c r="R158" s="45"/>
      <c r="S158" s="45"/>
      <c r="T158" s="45"/>
      <c r="U158" s="45"/>
      <c r="V158" s="45"/>
      <c r="W158" s="45"/>
      <c r="X158" s="45"/>
      <c r="Y158" s="45"/>
      <c r="Z158" s="45"/>
      <c r="AA158" s="45"/>
      <c r="AB158" s="45"/>
      <c r="AC158" s="45"/>
      <c r="AD158" s="45"/>
      <c r="AE158" s="45"/>
      <c r="AF158" s="45"/>
      <c r="AG158" s="45"/>
      <c r="AH158" s="45"/>
      <c r="AI158" s="45"/>
      <c r="AJ158" s="84"/>
    </row>
    <row r="159" spans="2:36">
      <c r="B159" s="84"/>
      <c r="C159" s="89"/>
      <c r="D159" s="45"/>
      <c r="E159" s="104" t="s">
        <v>69</v>
      </c>
      <c r="F159" s="45" t="s">
        <v>119</v>
      </c>
      <c r="G159" s="45"/>
      <c r="H159" s="45"/>
      <c r="I159" s="45"/>
      <c r="J159" s="45"/>
      <c r="K159" s="45"/>
      <c r="L159" s="45"/>
      <c r="M159" s="45"/>
      <c r="N159" s="45"/>
      <c r="O159" s="45"/>
      <c r="P159" s="45"/>
      <c r="Q159" s="45"/>
      <c r="R159" s="45"/>
      <c r="S159" s="45"/>
      <c r="T159" s="45"/>
      <c r="U159" s="45"/>
      <c r="V159" s="45"/>
      <c r="W159" s="45"/>
      <c r="X159" s="45"/>
      <c r="Y159" s="45"/>
      <c r="Z159" s="45"/>
      <c r="AA159" s="45"/>
      <c r="AB159" s="45"/>
      <c r="AC159" s="45"/>
      <c r="AD159" s="45"/>
      <c r="AE159" s="45"/>
      <c r="AF159" s="45"/>
      <c r="AG159" s="45"/>
      <c r="AH159" s="45"/>
      <c r="AI159" s="45"/>
      <c r="AJ159" s="84"/>
    </row>
    <row r="160" spans="2:36">
      <c r="B160" s="84"/>
      <c r="C160" s="89"/>
      <c r="D160" s="45"/>
      <c r="E160" s="104" t="s">
        <v>79</v>
      </c>
      <c r="F160" s="45" t="s">
        <v>120</v>
      </c>
      <c r="G160" s="45"/>
      <c r="H160" s="45"/>
      <c r="I160" s="45"/>
      <c r="J160" s="45"/>
      <c r="K160" s="45"/>
      <c r="L160" s="45"/>
      <c r="M160" s="45"/>
      <c r="N160" s="45"/>
      <c r="O160" s="45"/>
      <c r="P160" s="45"/>
      <c r="Q160" s="45"/>
      <c r="R160" s="45"/>
      <c r="S160" s="45"/>
      <c r="T160" s="45"/>
      <c r="U160" s="45"/>
      <c r="V160" s="45"/>
      <c r="W160" s="45"/>
      <c r="X160" s="45"/>
      <c r="Y160" s="45"/>
      <c r="Z160" s="45"/>
      <c r="AA160" s="45"/>
      <c r="AB160" s="45"/>
      <c r="AC160" s="45"/>
      <c r="AD160" s="45"/>
      <c r="AE160" s="45"/>
      <c r="AF160" s="45"/>
      <c r="AG160" s="45"/>
      <c r="AH160" s="45"/>
      <c r="AI160" s="45"/>
      <c r="AJ160" s="84"/>
    </row>
    <row r="161" spans="2:36">
      <c r="B161" s="84"/>
      <c r="C161" s="89"/>
      <c r="D161" s="45"/>
      <c r="E161" s="104" t="s">
        <v>86</v>
      </c>
      <c r="F161" s="45" t="s">
        <v>121</v>
      </c>
      <c r="G161" s="45"/>
      <c r="H161" s="45"/>
      <c r="I161" s="45"/>
      <c r="J161" s="45"/>
      <c r="K161" s="45"/>
      <c r="L161" s="45"/>
      <c r="M161" s="45"/>
      <c r="N161" s="45"/>
      <c r="O161" s="45"/>
      <c r="P161" s="45"/>
      <c r="Q161" s="45"/>
      <c r="R161" s="45"/>
      <c r="S161" s="45"/>
      <c r="T161" s="45"/>
      <c r="U161" s="45"/>
      <c r="V161" s="45"/>
      <c r="W161" s="45"/>
      <c r="X161" s="45"/>
      <c r="Y161" s="45"/>
      <c r="Z161" s="45"/>
      <c r="AA161" s="45"/>
      <c r="AB161" s="45"/>
      <c r="AC161" s="45"/>
      <c r="AD161" s="45"/>
      <c r="AE161" s="45"/>
      <c r="AF161" s="45"/>
      <c r="AG161" s="45"/>
      <c r="AH161" s="45"/>
      <c r="AI161" s="45"/>
      <c r="AJ161" s="84"/>
    </row>
    <row r="162" spans="2:36">
      <c r="B162" s="84"/>
      <c r="C162" s="89"/>
      <c r="D162" s="45"/>
      <c r="E162" s="104"/>
      <c r="F162" s="105" t="s">
        <v>23</v>
      </c>
      <c r="G162" s="106" t="s">
        <v>122</v>
      </c>
      <c r="H162" s="45"/>
      <c r="I162" s="45"/>
      <c r="J162" s="45"/>
      <c r="K162" s="45"/>
      <c r="L162" s="45"/>
      <c r="M162" s="45"/>
      <c r="N162" s="45"/>
      <c r="O162" s="45"/>
      <c r="P162" s="45"/>
      <c r="Q162" s="45"/>
      <c r="R162" s="45"/>
      <c r="S162" s="45"/>
      <c r="T162" s="45"/>
      <c r="U162" s="45"/>
      <c r="V162" s="45"/>
      <c r="W162" s="45"/>
      <c r="X162" s="45"/>
      <c r="Y162" s="45"/>
      <c r="Z162" s="45"/>
      <c r="AA162" s="45"/>
      <c r="AB162" s="45"/>
      <c r="AC162" s="45"/>
      <c r="AD162" s="45"/>
      <c r="AE162" s="45"/>
      <c r="AF162" s="45"/>
      <c r="AG162" s="45"/>
      <c r="AH162" s="45"/>
      <c r="AI162" s="45"/>
      <c r="AJ162" s="84"/>
    </row>
    <row r="163" spans="2:36">
      <c r="B163" s="84"/>
      <c r="C163" s="89"/>
      <c r="D163" s="45"/>
      <c r="E163" s="104" t="s">
        <v>123</v>
      </c>
      <c r="F163" s="45" t="s">
        <v>124</v>
      </c>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84"/>
    </row>
    <row r="164" spans="2:36">
      <c r="B164" s="84"/>
      <c r="C164" s="89"/>
      <c r="D164" s="45"/>
      <c r="E164" s="104" t="s">
        <v>125</v>
      </c>
      <c r="F164" s="45" t="s">
        <v>126</v>
      </c>
      <c r="G164" s="45"/>
      <c r="H164" s="45"/>
      <c r="I164" s="45"/>
      <c r="J164" s="45"/>
      <c r="K164" s="45"/>
      <c r="L164" s="45"/>
      <c r="M164" s="45"/>
      <c r="N164" s="45"/>
      <c r="O164" s="45"/>
      <c r="P164" s="45"/>
      <c r="Q164" s="45"/>
      <c r="R164" s="45"/>
      <c r="S164" s="45"/>
      <c r="T164" s="45"/>
      <c r="U164" s="45"/>
      <c r="V164" s="45"/>
      <c r="W164" s="45"/>
      <c r="X164" s="45"/>
      <c r="Y164" s="45"/>
      <c r="Z164" s="45"/>
      <c r="AA164" s="45"/>
      <c r="AB164" s="45"/>
      <c r="AC164" s="45"/>
      <c r="AD164" s="45"/>
      <c r="AE164" s="45"/>
      <c r="AF164" s="45"/>
      <c r="AG164" s="45"/>
      <c r="AH164" s="45"/>
      <c r="AI164" s="45"/>
      <c r="AJ164" s="84"/>
    </row>
    <row r="165" spans="2:36">
      <c r="B165" s="84"/>
      <c r="C165" s="89"/>
      <c r="D165" s="45"/>
      <c r="E165" s="104" t="s">
        <v>127</v>
      </c>
      <c r="F165" s="45" t="s">
        <v>128</v>
      </c>
      <c r="G165" s="45"/>
      <c r="H165" s="45"/>
      <c r="I165" s="45"/>
      <c r="J165" s="45"/>
      <c r="K165" s="45"/>
      <c r="L165" s="45"/>
      <c r="M165" s="45"/>
      <c r="N165" s="45"/>
      <c r="O165" s="45"/>
      <c r="P165" s="45"/>
      <c r="Q165" s="45"/>
      <c r="R165" s="45"/>
      <c r="S165" s="45"/>
      <c r="T165" s="45"/>
      <c r="U165" s="45"/>
      <c r="V165" s="45"/>
      <c r="W165" s="45"/>
      <c r="X165" s="45"/>
      <c r="Y165" s="45"/>
      <c r="Z165" s="45"/>
      <c r="AA165" s="45"/>
      <c r="AB165" s="45"/>
      <c r="AC165" s="45"/>
      <c r="AD165" s="45"/>
      <c r="AE165" s="45"/>
      <c r="AF165" s="45"/>
      <c r="AG165" s="45"/>
      <c r="AH165" s="45"/>
      <c r="AI165" s="45"/>
      <c r="AJ165" s="84"/>
    </row>
    <row r="166" spans="2:36">
      <c r="B166" s="84"/>
      <c r="C166" s="89"/>
      <c r="D166" s="45"/>
      <c r="E166" s="107"/>
      <c r="F166" s="105" t="s">
        <v>23</v>
      </c>
      <c r="G166" s="106" t="s">
        <v>88</v>
      </c>
      <c r="H166" s="106"/>
      <c r="I166" s="45"/>
      <c r="J166" s="45"/>
      <c r="K166" s="45"/>
      <c r="L166" s="45"/>
      <c r="M166" s="45"/>
      <c r="N166" s="45"/>
      <c r="O166" s="45"/>
      <c r="P166" s="45"/>
      <c r="Q166" s="45"/>
      <c r="R166" s="45"/>
      <c r="S166" s="45"/>
      <c r="T166" s="45"/>
      <c r="U166" s="45"/>
      <c r="V166" s="45"/>
      <c r="W166" s="45"/>
      <c r="X166" s="45"/>
      <c r="Y166" s="45"/>
      <c r="Z166" s="45"/>
      <c r="AA166" s="45"/>
      <c r="AB166" s="45"/>
      <c r="AC166" s="45"/>
      <c r="AD166" s="45"/>
      <c r="AE166" s="45"/>
      <c r="AF166" s="45"/>
      <c r="AG166" s="45"/>
      <c r="AH166" s="45"/>
      <c r="AI166" s="45"/>
      <c r="AJ166" s="84"/>
    </row>
    <row r="167" spans="2:36">
      <c r="B167" s="84"/>
      <c r="C167" s="89"/>
      <c r="D167" s="45"/>
      <c r="E167" s="107"/>
      <c r="F167" s="106"/>
      <c r="G167" s="108" t="s">
        <v>89</v>
      </c>
      <c r="H167" s="106" t="s">
        <v>90</v>
      </c>
      <c r="I167" s="45"/>
      <c r="J167" s="45"/>
      <c r="K167" s="45"/>
      <c r="L167" s="45"/>
      <c r="M167" s="45"/>
      <c r="N167" s="45"/>
      <c r="O167" s="45"/>
      <c r="P167" s="45"/>
      <c r="Q167" s="45"/>
      <c r="R167" s="45"/>
      <c r="S167" s="45"/>
      <c r="T167" s="45"/>
      <c r="U167" s="45"/>
      <c r="V167" s="45"/>
      <c r="W167" s="45"/>
      <c r="X167" s="45"/>
      <c r="Y167" s="45"/>
      <c r="Z167" s="45"/>
      <c r="AA167" s="45"/>
      <c r="AB167" s="45"/>
      <c r="AC167" s="45"/>
      <c r="AD167" s="45"/>
      <c r="AE167" s="45"/>
      <c r="AF167" s="45"/>
      <c r="AG167" s="45"/>
      <c r="AH167" s="45"/>
      <c r="AI167" s="45"/>
      <c r="AJ167" s="84"/>
    </row>
    <row r="168" spans="2:36">
      <c r="B168" s="84"/>
      <c r="C168" s="89"/>
      <c r="D168" s="45"/>
      <c r="E168" s="107"/>
      <c r="F168" s="106"/>
      <c r="G168" s="108" t="s">
        <v>89</v>
      </c>
      <c r="H168" s="106" t="s">
        <v>91</v>
      </c>
      <c r="I168" s="45"/>
      <c r="J168" s="45"/>
      <c r="K168" s="45"/>
      <c r="L168" s="45"/>
      <c r="M168" s="45"/>
      <c r="N168" s="45"/>
      <c r="O168" s="45"/>
      <c r="P168" s="45"/>
      <c r="Q168" s="45"/>
      <c r="R168" s="45"/>
      <c r="S168" s="45"/>
      <c r="T168" s="45"/>
      <c r="U168" s="45"/>
      <c r="V168" s="45"/>
      <c r="W168" s="45"/>
      <c r="X168" s="45"/>
      <c r="Y168" s="45"/>
      <c r="Z168" s="45"/>
      <c r="AA168" s="45"/>
      <c r="AB168" s="45"/>
      <c r="AC168" s="45"/>
      <c r="AD168" s="45"/>
      <c r="AE168" s="45"/>
      <c r="AF168" s="45"/>
      <c r="AG168" s="45"/>
      <c r="AH168" s="45"/>
      <c r="AI168" s="45"/>
      <c r="AJ168" s="84"/>
    </row>
    <row r="169" spans="2:36">
      <c r="B169" s="84"/>
      <c r="C169" s="89"/>
      <c r="D169" s="45"/>
      <c r="E169" s="107"/>
      <c r="F169" s="106"/>
      <c r="G169" s="108" t="s">
        <v>89</v>
      </c>
      <c r="H169" s="106" t="s">
        <v>92</v>
      </c>
      <c r="I169" s="45"/>
      <c r="J169" s="45"/>
      <c r="K169" s="45"/>
      <c r="L169" s="45"/>
      <c r="M169" s="45"/>
      <c r="N169" s="45"/>
      <c r="O169" s="45"/>
      <c r="P169" s="45"/>
      <c r="Q169" s="45"/>
      <c r="R169" s="45"/>
      <c r="S169" s="45"/>
      <c r="T169" s="45"/>
      <c r="U169" s="45"/>
      <c r="V169" s="45"/>
      <c r="W169" s="45"/>
      <c r="X169" s="45"/>
      <c r="Y169" s="45"/>
      <c r="Z169" s="45"/>
      <c r="AA169" s="45"/>
      <c r="AB169" s="45"/>
      <c r="AC169" s="45"/>
      <c r="AD169" s="45"/>
      <c r="AE169" s="45"/>
      <c r="AF169" s="45"/>
      <c r="AG169" s="45"/>
      <c r="AH169" s="45"/>
      <c r="AI169" s="45"/>
      <c r="AJ169" s="84"/>
    </row>
    <row r="170" spans="2:36">
      <c r="B170" s="84"/>
      <c r="C170" s="89"/>
      <c r="D170" s="45"/>
      <c r="E170" s="107"/>
      <c r="F170" s="106"/>
      <c r="G170" s="108"/>
      <c r="H170" s="106"/>
      <c r="I170" s="45"/>
      <c r="J170" s="45"/>
      <c r="K170" s="45"/>
      <c r="L170" s="45"/>
      <c r="M170" s="45"/>
      <c r="N170" s="45"/>
      <c r="O170" s="45"/>
      <c r="P170" s="45"/>
      <c r="Q170" s="45"/>
      <c r="R170" s="45"/>
      <c r="S170" s="45"/>
      <c r="T170" s="45"/>
      <c r="U170" s="45"/>
      <c r="V170" s="45"/>
      <c r="W170" s="45"/>
      <c r="X170" s="45"/>
      <c r="Y170" s="45"/>
      <c r="Z170" s="45"/>
      <c r="AA170" s="45"/>
      <c r="AB170" s="45"/>
      <c r="AC170" s="45"/>
      <c r="AD170" s="45"/>
      <c r="AE170" s="45"/>
      <c r="AF170" s="45"/>
      <c r="AG170" s="45"/>
      <c r="AH170" s="45"/>
      <c r="AI170" s="45"/>
      <c r="AJ170" s="84"/>
    </row>
    <row r="171" spans="2:36">
      <c r="B171" s="84"/>
      <c r="C171" s="89"/>
      <c r="D171" s="45"/>
      <c r="E171" s="107"/>
      <c r="F171" s="106"/>
      <c r="G171" s="108"/>
      <c r="H171" s="106"/>
      <c r="I171" s="45"/>
      <c r="J171" s="45"/>
      <c r="K171" s="45"/>
      <c r="L171" s="45"/>
      <c r="M171" s="45"/>
      <c r="N171" s="45"/>
      <c r="O171" s="45"/>
      <c r="P171" s="45"/>
      <c r="Q171" s="45"/>
      <c r="R171" s="45"/>
      <c r="S171" s="45"/>
      <c r="T171" s="45"/>
      <c r="U171" s="45"/>
      <c r="V171" s="45"/>
      <c r="W171" s="45"/>
      <c r="X171" s="45"/>
      <c r="Y171" s="45"/>
      <c r="Z171" s="45"/>
      <c r="AA171" s="45"/>
      <c r="AB171" s="45"/>
      <c r="AC171" s="45"/>
      <c r="AD171" s="45"/>
      <c r="AE171" s="45"/>
      <c r="AF171" s="45"/>
      <c r="AG171" s="45"/>
      <c r="AH171" s="45"/>
      <c r="AI171" s="45"/>
      <c r="AJ171" s="84"/>
    </row>
    <row r="172" spans="2:36">
      <c r="B172" s="84"/>
      <c r="C172" s="89"/>
      <c r="D172" s="45"/>
      <c r="E172" s="107"/>
      <c r="F172" s="106"/>
      <c r="G172" s="108"/>
      <c r="H172" s="106"/>
      <c r="I172" s="45"/>
      <c r="J172" s="45"/>
      <c r="K172" s="45"/>
      <c r="L172" s="45"/>
      <c r="M172" s="45"/>
      <c r="N172" s="45"/>
      <c r="O172" s="45"/>
      <c r="P172" s="45"/>
      <c r="Q172" s="45"/>
      <c r="R172" s="45"/>
      <c r="S172" s="45"/>
      <c r="T172" s="45"/>
      <c r="U172" s="45"/>
      <c r="V172" s="45"/>
      <c r="W172" s="45"/>
      <c r="X172" s="45"/>
      <c r="Y172" s="45"/>
      <c r="Z172" s="45"/>
      <c r="AA172" s="45"/>
      <c r="AB172" s="45"/>
      <c r="AC172" s="45"/>
      <c r="AD172" s="45"/>
      <c r="AE172" s="45"/>
      <c r="AF172" s="45"/>
      <c r="AG172" s="45"/>
      <c r="AH172" s="45"/>
      <c r="AI172" s="45"/>
      <c r="AJ172" s="84"/>
    </row>
    <row r="173" spans="2:36">
      <c r="B173" s="84"/>
      <c r="C173" s="89"/>
      <c r="D173" s="45"/>
      <c r="E173" s="107"/>
      <c r="F173" s="106"/>
      <c r="G173" s="108"/>
      <c r="H173" s="106"/>
      <c r="I173" s="45"/>
      <c r="J173" s="45"/>
      <c r="K173" s="45"/>
      <c r="L173" s="45"/>
      <c r="M173" s="45"/>
      <c r="N173" s="45"/>
      <c r="O173" s="45"/>
      <c r="P173" s="45"/>
      <c r="Q173" s="45"/>
      <c r="R173" s="45"/>
      <c r="S173" s="45"/>
      <c r="T173" s="45"/>
      <c r="U173" s="45"/>
      <c r="V173" s="45"/>
      <c r="W173" s="45"/>
      <c r="X173" s="45"/>
      <c r="Y173" s="45"/>
      <c r="Z173" s="45"/>
      <c r="AA173" s="45"/>
      <c r="AB173" s="45"/>
      <c r="AC173" s="45"/>
      <c r="AD173" s="45"/>
      <c r="AE173" s="45"/>
      <c r="AF173" s="45"/>
      <c r="AG173" s="45"/>
      <c r="AH173" s="45"/>
      <c r="AI173" s="45"/>
      <c r="AJ173" s="84"/>
    </row>
    <row r="174" spans="2:36">
      <c r="B174" s="84"/>
      <c r="C174" s="89"/>
      <c r="D174" s="45"/>
      <c r="E174" s="107"/>
      <c r="F174" s="106"/>
      <c r="G174" s="108"/>
      <c r="H174" s="106"/>
      <c r="I174" s="45"/>
      <c r="J174" s="45"/>
      <c r="K174" s="45"/>
      <c r="L174" s="45"/>
      <c r="M174" s="45"/>
      <c r="N174" s="45"/>
      <c r="O174" s="45"/>
      <c r="P174" s="45"/>
      <c r="Q174" s="45"/>
      <c r="R174" s="45"/>
      <c r="S174" s="45"/>
      <c r="T174" s="45"/>
      <c r="U174" s="45"/>
      <c r="V174" s="45"/>
      <c r="W174" s="45"/>
      <c r="X174" s="45"/>
      <c r="Y174" s="45"/>
      <c r="Z174" s="45"/>
      <c r="AA174" s="45"/>
      <c r="AB174" s="45"/>
      <c r="AC174" s="45"/>
      <c r="AD174" s="45"/>
      <c r="AE174" s="45"/>
      <c r="AF174" s="45"/>
      <c r="AG174" s="45"/>
      <c r="AH174" s="45"/>
      <c r="AI174" s="45"/>
      <c r="AJ174" s="84"/>
    </row>
    <row r="175" spans="2:36">
      <c r="B175" s="84"/>
      <c r="C175" s="89"/>
      <c r="D175" s="45"/>
      <c r="E175" s="107"/>
      <c r="F175" s="106"/>
      <c r="G175" s="108"/>
      <c r="H175" s="106"/>
      <c r="I175" s="45"/>
      <c r="J175" s="45"/>
      <c r="K175" s="45"/>
      <c r="L175" s="45"/>
      <c r="M175" s="45"/>
      <c r="N175" s="45"/>
      <c r="O175" s="45"/>
      <c r="P175" s="45"/>
      <c r="Q175" s="45"/>
      <c r="R175" s="45"/>
      <c r="S175" s="45"/>
      <c r="T175" s="45"/>
      <c r="U175" s="45"/>
      <c r="V175" s="45"/>
      <c r="W175" s="45"/>
      <c r="X175" s="45"/>
      <c r="Y175" s="45"/>
      <c r="Z175" s="45"/>
      <c r="AA175" s="45"/>
      <c r="AB175" s="45"/>
      <c r="AC175" s="45"/>
      <c r="AD175" s="45"/>
      <c r="AE175" s="45"/>
      <c r="AF175" s="45"/>
      <c r="AG175" s="45"/>
      <c r="AH175" s="45"/>
      <c r="AI175" s="45"/>
      <c r="AJ175" s="84"/>
    </row>
    <row r="176" spans="2:36">
      <c r="B176" s="84"/>
      <c r="C176" s="89"/>
      <c r="D176" s="45"/>
      <c r="E176" s="107"/>
      <c r="F176" s="106"/>
      <c r="G176" s="108"/>
      <c r="H176" s="106"/>
      <c r="I176" s="45"/>
      <c r="J176" s="45"/>
      <c r="K176" s="45"/>
      <c r="L176" s="45"/>
      <c r="M176" s="45"/>
      <c r="N176" s="45"/>
      <c r="O176" s="45"/>
      <c r="P176" s="45"/>
      <c r="Q176" s="45"/>
      <c r="R176" s="45"/>
      <c r="S176" s="45"/>
      <c r="T176" s="45"/>
      <c r="U176" s="45"/>
      <c r="V176" s="45"/>
      <c r="W176" s="45"/>
      <c r="X176" s="45"/>
      <c r="Y176" s="45"/>
      <c r="Z176" s="45"/>
      <c r="AA176" s="45"/>
      <c r="AB176" s="45"/>
      <c r="AC176" s="45"/>
      <c r="AD176" s="45"/>
      <c r="AE176" s="45"/>
      <c r="AF176" s="45"/>
      <c r="AG176" s="45"/>
      <c r="AH176" s="45"/>
      <c r="AI176" s="45"/>
      <c r="AJ176" s="84"/>
    </row>
    <row r="177" spans="2:36">
      <c r="B177" s="84"/>
      <c r="C177" s="89"/>
      <c r="D177" s="45"/>
      <c r="E177" s="107"/>
      <c r="F177" s="106"/>
      <c r="G177" s="108"/>
      <c r="H177" s="106"/>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84"/>
    </row>
    <row r="178" spans="2:36">
      <c r="B178" s="84"/>
      <c r="C178" s="89"/>
      <c r="D178" s="45"/>
      <c r="E178" s="107"/>
      <c r="F178" s="106"/>
      <c r="G178" s="108"/>
      <c r="H178" s="106"/>
      <c r="I178" s="45"/>
      <c r="J178" s="45"/>
      <c r="K178" s="45"/>
      <c r="L178" s="45"/>
      <c r="M178" s="45"/>
      <c r="N178" s="45"/>
      <c r="O178" s="45"/>
      <c r="P178" s="45"/>
      <c r="Q178" s="45"/>
      <c r="R178" s="45"/>
      <c r="S178" s="45"/>
      <c r="T178" s="45"/>
      <c r="U178" s="45"/>
      <c r="V178" s="45"/>
      <c r="W178" s="45"/>
      <c r="X178" s="45"/>
      <c r="Y178" s="45"/>
      <c r="Z178" s="45"/>
      <c r="AA178" s="45"/>
      <c r="AB178" s="45"/>
      <c r="AC178" s="45"/>
      <c r="AD178" s="45"/>
      <c r="AE178" s="45"/>
      <c r="AF178" s="45"/>
      <c r="AG178" s="45"/>
      <c r="AH178" s="45"/>
      <c r="AI178" s="45"/>
      <c r="AJ178" s="84"/>
    </row>
    <row r="179" spans="2:36">
      <c r="B179" s="84"/>
      <c r="C179" s="89"/>
      <c r="D179" s="45"/>
      <c r="E179" s="107"/>
      <c r="F179" s="106"/>
      <c r="G179" s="108"/>
      <c r="H179" s="106"/>
      <c r="I179" s="45"/>
      <c r="J179" s="45"/>
      <c r="K179" s="45"/>
      <c r="L179" s="45"/>
      <c r="M179" s="45"/>
      <c r="N179" s="45"/>
      <c r="O179" s="45"/>
      <c r="P179" s="45"/>
      <c r="Q179" s="45"/>
      <c r="R179" s="45"/>
      <c r="S179" s="45"/>
      <c r="T179" s="45"/>
      <c r="U179" s="45"/>
      <c r="V179" s="45"/>
      <c r="W179" s="45"/>
      <c r="X179" s="45"/>
      <c r="Y179" s="45"/>
      <c r="Z179" s="45"/>
      <c r="AA179" s="45"/>
      <c r="AB179" s="45"/>
      <c r="AC179" s="45"/>
      <c r="AD179" s="45"/>
      <c r="AE179" s="45"/>
      <c r="AF179" s="45"/>
      <c r="AG179" s="45"/>
      <c r="AH179" s="45"/>
      <c r="AI179" s="45"/>
      <c r="AJ179" s="84"/>
    </row>
    <row r="180" spans="2:36">
      <c r="B180" s="84"/>
      <c r="C180" s="89"/>
      <c r="D180" s="45"/>
      <c r="E180" s="107"/>
      <c r="F180" s="106"/>
      <c r="G180" s="108"/>
      <c r="H180" s="106"/>
      <c r="I180" s="45"/>
      <c r="J180" s="45"/>
      <c r="K180" s="45"/>
      <c r="L180" s="45"/>
      <c r="M180" s="45"/>
      <c r="N180" s="45"/>
      <c r="O180" s="45"/>
      <c r="P180" s="45"/>
      <c r="Q180" s="45"/>
      <c r="R180" s="45"/>
      <c r="S180" s="45"/>
      <c r="T180" s="45"/>
      <c r="U180" s="45"/>
      <c r="V180" s="45"/>
      <c r="W180" s="45"/>
      <c r="X180" s="45"/>
      <c r="Y180" s="45"/>
      <c r="Z180" s="45"/>
      <c r="AA180" s="45"/>
      <c r="AB180" s="45"/>
      <c r="AC180" s="45"/>
      <c r="AD180" s="45"/>
      <c r="AE180" s="45"/>
      <c r="AF180" s="45"/>
      <c r="AG180" s="45"/>
      <c r="AH180" s="45"/>
      <c r="AI180" s="45"/>
      <c r="AJ180" s="84"/>
    </row>
    <row r="181" spans="2:36">
      <c r="B181" s="84"/>
      <c r="C181" s="89"/>
      <c r="D181" s="45"/>
      <c r="E181" s="107"/>
      <c r="F181" s="106"/>
      <c r="G181" s="108"/>
      <c r="H181" s="106"/>
      <c r="I181" s="45"/>
      <c r="J181" s="45"/>
      <c r="K181" s="45"/>
      <c r="L181" s="45"/>
      <c r="M181" s="45"/>
      <c r="N181" s="45"/>
      <c r="O181" s="45"/>
      <c r="P181" s="45"/>
      <c r="Q181" s="45"/>
      <c r="R181" s="45"/>
      <c r="S181" s="45"/>
      <c r="T181" s="45"/>
      <c r="U181" s="45"/>
      <c r="V181" s="45"/>
      <c r="W181" s="45"/>
      <c r="X181" s="45"/>
      <c r="Y181" s="45"/>
      <c r="Z181" s="45"/>
      <c r="AA181" s="45"/>
      <c r="AB181" s="45"/>
      <c r="AC181" s="45"/>
      <c r="AD181" s="45"/>
      <c r="AE181" s="45"/>
      <c r="AF181" s="45"/>
      <c r="AG181" s="45"/>
      <c r="AH181" s="45"/>
      <c r="AI181" s="45"/>
      <c r="AJ181" s="84"/>
    </row>
    <row r="182" spans="2:36">
      <c r="B182" s="84"/>
      <c r="C182" s="89"/>
      <c r="D182" s="45"/>
      <c r="E182" s="107"/>
      <c r="F182" s="106"/>
      <c r="G182" s="108"/>
      <c r="H182" s="106"/>
      <c r="I182" s="45"/>
      <c r="J182" s="45"/>
      <c r="K182" s="45"/>
      <c r="L182" s="45"/>
      <c r="M182" s="45"/>
      <c r="N182" s="45"/>
      <c r="O182" s="45"/>
      <c r="P182" s="45"/>
      <c r="Q182" s="45"/>
      <c r="R182" s="45"/>
      <c r="S182" s="45"/>
      <c r="T182" s="45"/>
      <c r="U182" s="45"/>
      <c r="V182" s="45"/>
      <c r="W182" s="45"/>
      <c r="X182" s="45"/>
      <c r="Y182" s="45"/>
      <c r="Z182" s="45"/>
      <c r="AA182" s="45"/>
      <c r="AB182" s="45"/>
      <c r="AC182" s="45"/>
      <c r="AD182" s="45"/>
      <c r="AE182" s="45"/>
      <c r="AF182" s="45"/>
      <c r="AG182" s="45"/>
      <c r="AH182" s="45"/>
      <c r="AI182" s="45"/>
      <c r="AJ182" s="84"/>
    </row>
    <row r="183" spans="2:36">
      <c r="B183" s="84"/>
      <c r="C183" s="89"/>
      <c r="D183" s="45"/>
      <c r="E183" s="107"/>
      <c r="F183" s="106"/>
      <c r="G183" s="108"/>
      <c r="H183" s="106"/>
      <c r="I183" s="45"/>
      <c r="J183" s="45"/>
      <c r="K183" s="45"/>
      <c r="L183" s="45"/>
      <c r="M183" s="45"/>
      <c r="N183" s="45"/>
      <c r="O183" s="45"/>
      <c r="P183" s="45"/>
      <c r="Q183" s="45"/>
      <c r="R183" s="45"/>
      <c r="S183" s="45"/>
      <c r="T183" s="45"/>
      <c r="U183" s="45"/>
      <c r="V183" s="45"/>
      <c r="W183" s="45"/>
      <c r="X183" s="45"/>
      <c r="Y183" s="45"/>
      <c r="Z183" s="45"/>
      <c r="AA183" s="45"/>
      <c r="AB183" s="45"/>
      <c r="AC183" s="45"/>
      <c r="AD183" s="45"/>
      <c r="AE183" s="45"/>
      <c r="AF183" s="45"/>
      <c r="AG183" s="45"/>
      <c r="AH183" s="45"/>
      <c r="AI183" s="45"/>
      <c r="AJ183" s="84"/>
    </row>
    <row r="184" spans="2:36">
      <c r="B184" s="84"/>
      <c r="C184" s="89"/>
      <c r="D184" s="45"/>
      <c r="E184" s="107"/>
      <c r="F184" s="106"/>
      <c r="G184" s="108"/>
      <c r="H184" s="106"/>
      <c r="I184" s="45"/>
      <c r="J184" s="45"/>
      <c r="K184" s="45"/>
      <c r="L184" s="45"/>
      <c r="M184" s="45"/>
      <c r="N184" s="45"/>
      <c r="O184" s="45"/>
      <c r="P184" s="45"/>
      <c r="Q184" s="45"/>
      <c r="R184" s="45"/>
      <c r="S184" s="45"/>
      <c r="T184" s="45"/>
      <c r="U184" s="45"/>
      <c r="V184" s="45"/>
      <c r="W184" s="45"/>
      <c r="X184" s="45"/>
      <c r="Y184" s="45"/>
      <c r="Z184" s="45"/>
      <c r="AA184" s="45"/>
      <c r="AB184" s="45"/>
      <c r="AC184" s="45"/>
      <c r="AD184" s="45"/>
      <c r="AE184" s="45"/>
      <c r="AF184" s="45"/>
      <c r="AG184" s="45"/>
      <c r="AH184" s="45"/>
      <c r="AI184" s="45"/>
      <c r="AJ184" s="84"/>
    </row>
    <row r="185" spans="2:36">
      <c r="B185" s="84"/>
      <c r="C185" s="89"/>
      <c r="D185" s="45"/>
      <c r="E185" s="107"/>
      <c r="F185" s="106"/>
      <c r="G185" s="108"/>
      <c r="H185" s="106"/>
      <c r="I185" s="45"/>
      <c r="J185" s="45"/>
      <c r="K185" s="45"/>
      <c r="L185" s="45"/>
      <c r="M185" s="45"/>
      <c r="N185" s="45"/>
      <c r="O185" s="45"/>
      <c r="P185" s="45"/>
      <c r="Q185" s="45"/>
      <c r="R185" s="45"/>
      <c r="S185" s="45"/>
      <c r="T185" s="45"/>
      <c r="U185" s="45"/>
      <c r="V185" s="45"/>
      <c r="W185" s="45"/>
      <c r="X185" s="45"/>
      <c r="Y185" s="45"/>
      <c r="Z185" s="45"/>
      <c r="AA185" s="45"/>
      <c r="AB185" s="45"/>
      <c r="AC185" s="45"/>
      <c r="AD185" s="45"/>
      <c r="AE185" s="45"/>
      <c r="AF185" s="45"/>
      <c r="AG185" s="45"/>
      <c r="AH185" s="45"/>
      <c r="AI185" s="45"/>
      <c r="AJ185" s="84"/>
    </row>
    <row r="186" spans="2:36">
      <c r="B186" s="84"/>
      <c r="C186" s="89"/>
      <c r="D186" s="45"/>
      <c r="E186" s="107"/>
      <c r="F186" s="106"/>
      <c r="G186" s="108"/>
      <c r="H186" s="106"/>
      <c r="I186" s="45"/>
      <c r="J186" s="45"/>
      <c r="K186" s="45"/>
      <c r="L186" s="45"/>
      <c r="M186" s="45"/>
      <c r="N186" s="45"/>
      <c r="O186" s="45"/>
      <c r="P186" s="45"/>
      <c r="Q186" s="45"/>
      <c r="R186" s="45"/>
      <c r="S186" s="45"/>
      <c r="T186" s="45"/>
      <c r="U186" s="45"/>
      <c r="V186" s="45"/>
      <c r="W186" s="45"/>
      <c r="X186" s="45"/>
      <c r="Y186" s="45"/>
      <c r="Z186" s="45"/>
      <c r="AA186" s="45"/>
      <c r="AB186" s="45"/>
      <c r="AC186" s="45"/>
      <c r="AD186" s="45"/>
      <c r="AE186" s="45"/>
      <c r="AF186" s="45"/>
      <c r="AG186" s="45"/>
      <c r="AH186" s="45"/>
      <c r="AI186" s="45"/>
      <c r="AJ186" s="84"/>
    </row>
    <row r="187" spans="2:36">
      <c r="B187" s="84"/>
      <c r="C187" s="89"/>
      <c r="D187" s="45"/>
      <c r="E187" s="107"/>
      <c r="F187" s="106"/>
      <c r="G187" s="108"/>
      <c r="H187" s="106"/>
      <c r="I187" s="45"/>
      <c r="J187" s="45"/>
      <c r="K187" s="45"/>
      <c r="L187" s="45"/>
      <c r="M187" s="45"/>
      <c r="N187" s="45"/>
      <c r="O187" s="45"/>
      <c r="P187" s="45"/>
      <c r="Q187" s="45"/>
      <c r="R187" s="45"/>
      <c r="S187" s="45"/>
      <c r="T187" s="45"/>
      <c r="U187" s="45"/>
      <c r="V187" s="45"/>
      <c r="W187" s="45"/>
      <c r="X187" s="45"/>
      <c r="Y187" s="45"/>
      <c r="Z187" s="45"/>
      <c r="AA187" s="45"/>
      <c r="AB187" s="45"/>
      <c r="AC187" s="45"/>
      <c r="AD187" s="45"/>
      <c r="AE187" s="45"/>
      <c r="AF187" s="45"/>
      <c r="AG187" s="45"/>
      <c r="AH187" s="45"/>
      <c r="AI187" s="45"/>
      <c r="AJ187" s="84"/>
    </row>
    <row r="188" spans="2:36">
      <c r="B188" s="84"/>
      <c r="C188" s="89"/>
      <c r="D188" s="45"/>
      <c r="E188" s="107"/>
      <c r="F188" s="106"/>
      <c r="G188" s="108"/>
      <c r="H188" s="106"/>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84"/>
    </row>
    <row r="189" spans="2:36">
      <c r="B189" s="84"/>
      <c r="C189" s="89"/>
      <c r="D189" s="45"/>
      <c r="E189" s="107"/>
      <c r="F189" s="106"/>
      <c r="G189" s="108"/>
      <c r="H189" s="106"/>
      <c r="I189" s="45"/>
      <c r="J189" s="45"/>
      <c r="K189" s="45"/>
      <c r="L189" s="45"/>
      <c r="M189" s="45"/>
      <c r="N189" s="45"/>
      <c r="O189" s="45"/>
      <c r="P189" s="45"/>
      <c r="Q189" s="45"/>
      <c r="R189" s="45"/>
      <c r="S189" s="45"/>
      <c r="T189" s="45"/>
      <c r="U189" s="45"/>
      <c r="V189" s="45"/>
      <c r="W189" s="45"/>
      <c r="X189" s="45"/>
      <c r="Y189" s="45"/>
      <c r="Z189" s="45"/>
      <c r="AA189" s="45"/>
      <c r="AB189" s="45"/>
      <c r="AC189" s="45"/>
      <c r="AD189" s="45"/>
      <c r="AE189" s="45"/>
      <c r="AF189" s="45"/>
      <c r="AG189" s="45"/>
      <c r="AH189" s="45"/>
      <c r="AI189" s="45"/>
      <c r="AJ189" s="84"/>
    </row>
    <row r="190" spans="2:36">
      <c r="B190" s="84"/>
      <c r="C190" s="89"/>
      <c r="D190" s="45"/>
      <c r="E190" s="107"/>
      <c r="F190" s="106"/>
      <c r="G190" s="108"/>
      <c r="H190" s="106"/>
      <c r="I190" s="45"/>
      <c r="J190" s="45"/>
      <c r="K190" s="45"/>
      <c r="L190" s="45"/>
      <c r="M190" s="45"/>
      <c r="N190" s="45"/>
      <c r="O190" s="45"/>
      <c r="P190" s="45"/>
      <c r="Q190" s="45"/>
      <c r="R190" s="45"/>
      <c r="S190" s="45"/>
      <c r="T190" s="45"/>
      <c r="U190" s="45"/>
      <c r="V190" s="45"/>
      <c r="W190" s="45"/>
      <c r="X190" s="45"/>
      <c r="Y190" s="45"/>
      <c r="Z190" s="45"/>
      <c r="AA190" s="45"/>
      <c r="AB190" s="45"/>
      <c r="AC190" s="45"/>
      <c r="AD190" s="45"/>
      <c r="AE190" s="45"/>
      <c r="AF190" s="45"/>
      <c r="AG190" s="45"/>
      <c r="AH190" s="45"/>
      <c r="AI190" s="45"/>
      <c r="AJ190" s="84"/>
    </row>
    <row r="191" spans="2:36">
      <c r="B191" s="84"/>
      <c r="C191" s="89"/>
      <c r="D191" s="45"/>
      <c r="E191" s="107"/>
      <c r="F191" s="106"/>
      <c r="G191" s="108"/>
      <c r="H191" s="106"/>
      <c r="I191" s="45"/>
      <c r="J191" s="45"/>
      <c r="K191" s="45"/>
      <c r="L191" s="45"/>
      <c r="M191" s="45"/>
      <c r="N191" s="45"/>
      <c r="O191" s="45"/>
      <c r="P191" s="45"/>
      <c r="Q191" s="45"/>
      <c r="R191" s="45"/>
      <c r="S191" s="45"/>
      <c r="T191" s="45"/>
      <c r="U191" s="45"/>
      <c r="V191" s="45"/>
      <c r="W191" s="45"/>
      <c r="X191" s="45"/>
      <c r="Y191" s="45"/>
      <c r="Z191" s="45"/>
      <c r="AA191" s="45"/>
      <c r="AB191" s="45"/>
      <c r="AC191" s="45"/>
      <c r="AD191" s="45"/>
      <c r="AE191" s="45"/>
      <c r="AF191" s="45"/>
      <c r="AG191" s="45"/>
      <c r="AH191" s="45"/>
      <c r="AI191" s="45"/>
      <c r="AJ191" s="84"/>
    </row>
    <row r="192" spans="2:36">
      <c r="B192" s="84"/>
      <c r="C192" s="89"/>
      <c r="D192" s="45"/>
      <c r="E192" s="107"/>
      <c r="F192" s="106"/>
      <c r="G192" s="108"/>
      <c r="H192" s="106"/>
      <c r="I192" s="45"/>
      <c r="J192" s="45"/>
      <c r="K192" s="45"/>
      <c r="L192" s="45"/>
      <c r="M192" s="45"/>
      <c r="N192" s="45"/>
      <c r="O192" s="45"/>
      <c r="P192" s="45"/>
      <c r="Q192" s="45"/>
      <c r="R192" s="45"/>
      <c r="S192" s="45"/>
      <c r="T192" s="45"/>
      <c r="U192" s="45"/>
      <c r="V192" s="45"/>
      <c r="W192" s="45"/>
      <c r="X192" s="45"/>
      <c r="Y192" s="45"/>
      <c r="Z192" s="45"/>
      <c r="AA192" s="45"/>
      <c r="AB192" s="45"/>
      <c r="AC192" s="45"/>
      <c r="AD192" s="45"/>
      <c r="AE192" s="45"/>
      <c r="AF192" s="45"/>
      <c r="AG192" s="45"/>
      <c r="AH192" s="45"/>
      <c r="AI192" s="45"/>
      <c r="AJ192" s="84"/>
    </row>
    <row r="193" spans="2:36">
      <c r="B193" s="84"/>
      <c r="C193" s="89"/>
      <c r="D193" s="45"/>
      <c r="E193" s="107"/>
      <c r="F193" s="106"/>
      <c r="G193" s="108"/>
      <c r="H193" s="106"/>
      <c r="I193" s="45"/>
      <c r="J193" s="45"/>
      <c r="K193" s="45"/>
      <c r="L193" s="45"/>
      <c r="M193" s="45"/>
      <c r="N193" s="45"/>
      <c r="O193" s="45"/>
      <c r="P193" s="45"/>
      <c r="Q193" s="45"/>
      <c r="R193" s="45"/>
      <c r="S193" s="45"/>
      <c r="T193" s="45"/>
      <c r="U193" s="45"/>
      <c r="V193" s="45"/>
      <c r="W193" s="45"/>
      <c r="X193" s="45"/>
      <c r="Y193" s="45"/>
      <c r="Z193" s="45"/>
      <c r="AA193" s="45"/>
      <c r="AB193" s="45"/>
      <c r="AC193" s="45"/>
      <c r="AD193" s="45"/>
      <c r="AE193" s="45"/>
      <c r="AF193" s="45"/>
      <c r="AG193" s="45"/>
      <c r="AH193" s="45"/>
      <c r="AI193" s="45"/>
      <c r="AJ193" s="84"/>
    </row>
    <row r="194" spans="2:36">
      <c r="B194" s="84"/>
      <c r="C194" s="89"/>
      <c r="D194" s="45"/>
      <c r="E194" s="107"/>
      <c r="F194" s="106"/>
      <c r="G194" s="108"/>
      <c r="H194" s="106"/>
      <c r="I194" s="45"/>
      <c r="J194" s="45"/>
      <c r="K194" s="45"/>
      <c r="L194" s="45"/>
      <c r="M194" s="45"/>
      <c r="N194" s="45"/>
      <c r="O194" s="45"/>
      <c r="P194" s="45"/>
      <c r="Q194" s="45"/>
      <c r="R194" s="45"/>
      <c r="S194" s="45"/>
      <c r="T194" s="45"/>
      <c r="U194" s="45"/>
      <c r="V194" s="45"/>
      <c r="W194" s="45"/>
      <c r="X194" s="45"/>
      <c r="Y194" s="45"/>
      <c r="Z194" s="45"/>
      <c r="AA194" s="45"/>
      <c r="AB194" s="45"/>
      <c r="AC194" s="45"/>
      <c r="AD194" s="45"/>
      <c r="AE194" s="45"/>
      <c r="AF194" s="45"/>
      <c r="AG194" s="45"/>
      <c r="AH194" s="45"/>
      <c r="AI194" s="45"/>
      <c r="AJ194" s="84"/>
    </row>
    <row r="195" spans="2:36">
      <c r="B195" s="84"/>
      <c r="C195" s="89"/>
      <c r="D195" s="45"/>
      <c r="E195" s="107"/>
      <c r="F195" s="106"/>
      <c r="G195" s="108"/>
      <c r="H195" s="106"/>
      <c r="I195" s="45"/>
      <c r="J195" s="45"/>
      <c r="K195" s="45"/>
      <c r="L195" s="45"/>
      <c r="M195" s="45"/>
      <c r="N195" s="45"/>
      <c r="O195" s="45"/>
      <c r="P195" s="45"/>
      <c r="Q195" s="45"/>
      <c r="R195" s="45"/>
      <c r="S195" s="45"/>
      <c r="T195" s="45"/>
      <c r="U195" s="45"/>
      <c r="V195" s="45"/>
      <c r="W195" s="45"/>
      <c r="X195" s="45"/>
      <c r="Y195" s="45"/>
      <c r="Z195" s="45"/>
      <c r="AA195" s="45"/>
      <c r="AB195" s="45"/>
      <c r="AC195" s="45"/>
      <c r="AD195" s="45"/>
      <c r="AE195" s="45"/>
      <c r="AF195" s="45"/>
      <c r="AG195" s="45"/>
      <c r="AH195" s="45"/>
      <c r="AI195" s="45"/>
      <c r="AJ195" s="84"/>
    </row>
    <row r="196" spans="2:36">
      <c r="B196" s="84"/>
      <c r="C196" s="89"/>
      <c r="D196" s="45"/>
      <c r="E196" s="107"/>
      <c r="F196" s="106"/>
      <c r="G196" s="108"/>
      <c r="H196" s="106"/>
      <c r="I196" s="45"/>
      <c r="J196" s="45"/>
      <c r="K196" s="45"/>
      <c r="L196" s="45"/>
      <c r="M196" s="45"/>
      <c r="N196" s="45"/>
      <c r="O196" s="45"/>
      <c r="P196" s="45"/>
      <c r="Q196" s="45"/>
      <c r="R196" s="45"/>
      <c r="S196" s="45"/>
      <c r="T196" s="45"/>
      <c r="U196" s="45"/>
      <c r="V196" s="45"/>
      <c r="W196" s="45"/>
      <c r="X196" s="45"/>
      <c r="Y196" s="45"/>
      <c r="Z196" s="45"/>
      <c r="AA196" s="45"/>
      <c r="AB196" s="45"/>
      <c r="AC196" s="45"/>
      <c r="AD196" s="45"/>
      <c r="AE196" s="45"/>
      <c r="AF196" s="45"/>
      <c r="AG196" s="45"/>
      <c r="AH196" s="45"/>
      <c r="AI196" s="45"/>
      <c r="AJ196" s="84"/>
    </row>
    <row r="197" spans="2:36">
      <c r="B197" s="84"/>
      <c r="C197" s="89"/>
      <c r="D197" s="45"/>
      <c r="E197" s="107"/>
      <c r="F197" s="106"/>
      <c r="G197" s="108"/>
      <c r="H197" s="106"/>
      <c r="I197" s="45"/>
      <c r="J197" s="45"/>
      <c r="K197" s="45"/>
      <c r="L197" s="45"/>
      <c r="M197" s="45"/>
      <c r="N197" s="45"/>
      <c r="O197" s="45"/>
      <c r="P197" s="45"/>
      <c r="Q197" s="45"/>
      <c r="R197" s="45"/>
      <c r="S197" s="45"/>
      <c r="T197" s="45"/>
      <c r="U197" s="45"/>
      <c r="V197" s="45"/>
      <c r="W197" s="45"/>
      <c r="X197" s="45"/>
      <c r="Y197" s="45"/>
      <c r="Z197" s="45"/>
      <c r="AA197" s="45"/>
      <c r="AB197" s="45"/>
      <c r="AC197" s="45"/>
      <c r="AD197" s="45"/>
      <c r="AE197" s="45"/>
      <c r="AF197" s="45"/>
      <c r="AG197" s="45"/>
      <c r="AH197" s="45"/>
      <c r="AI197" s="45"/>
      <c r="AJ197" s="84"/>
    </row>
    <row r="198" spans="2:36">
      <c r="B198" s="84"/>
      <c r="C198" s="89"/>
      <c r="D198" s="45"/>
      <c r="E198" s="107"/>
      <c r="F198" s="106"/>
      <c r="G198" s="108"/>
      <c r="H198" s="106"/>
      <c r="I198" s="45"/>
      <c r="J198" s="45"/>
      <c r="K198" s="45"/>
      <c r="L198" s="45"/>
      <c r="M198" s="45"/>
      <c r="N198" s="45"/>
      <c r="O198" s="45"/>
      <c r="P198" s="45"/>
      <c r="Q198" s="45"/>
      <c r="R198" s="45"/>
      <c r="S198" s="45"/>
      <c r="T198" s="45"/>
      <c r="U198" s="45"/>
      <c r="V198" s="45"/>
      <c r="W198" s="45"/>
      <c r="X198" s="45"/>
      <c r="Y198" s="45"/>
      <c r="Z198" s="45"/>
      <c r="AA198" s="45"/>
      <c r="AB198" s="45"/>
      <c r="AC198" s="45"/>
      <c r="AD198" s="45"/>
      <c r="AE198" s="45"/>
      <c r="AF198" s="45"/>
      <c r="AG198" s="45"/>
      <c r="AH198" s="45"/>
      <c r="AI198" s="45"/>
      <c r="AJ198" s="84"/>
    </row>
    <row r="199" spans="2:36">
      <c r="B199" s="84"/>
      <c r="C199" s="89"/>
      <c r="D199" s="45"/>
      <c r="E199" s="107"/>
      <c r="F199" s="106"/>
      <c r="G199" s="108"/>
      <c r="H199" s="106"/>
      <c r="I199" s="45"/>
      <c r="J199" s="45"/>
      <c r="K199" s="45"/>
      <c r="L199" s="45"/>
      <c r="M199" s="45"/>
      <c r="N199" s="45"/>
      <c r="O199" s="45"/>
      <c r="P199" s="45"/>
      <c r="Q199" s="45"/>
      <c r="R199" s="45"/>
      <c r="S199" s="45"/>
      <c r="T199" s="45"/>
      <c r="U199" s="45"/>
      <c r="V199" s="45"/>
      <c r="W199" s="45"/>
      <c r="X199" s="45"/>
      <c r="Y199" s="45"/>
      <c r="Z199" s="45"/>
      <c r="AA199" s="45"/>
      <c r="AB199" s="45"/>
      <c r="AC199" s="45"/>
      <c r="AD199" s="45"/>
      <c r="AE199" s="45"/>
      <c r="AF199" s="45"/>
      <c r="AG199" s="45"/>
      <c r="AH199" s="45"/>
      <c r="AI199" s="45"/>
      <c r="AJ199" s="84"/>
    </row>
    <row r="200" spans="2:36">
      <c r="B200" s="84"/>
      <c r="C200" s="89"/>
      <c r="D200" s="45"/>
      <c r="E200" s="107"/>
      <c r="F200" s="106"/>
      <c r="G200" s="108"/>
      <c r="H200" s="106"/>
      <c r="I200" s="45"/>
      <c r="J200" s="45"/>
      <c r="K200" s="45"/>
      <c r="L200" s="45"/>
      <c r="M200" s="45"/>
      <c r="N200" s="45"/>
      <c r="O200" s="45"/>
      <c r="P200" s="45"/>
      <c r="Q200" s="45"/>
      <c r="R200" s="45"/>
      <c r="S200" s="45"/>
      <c r="T200" s="45"/>
      <c r="U200" s="45"/>
      <c r="V200" s="45"/>
      <c r="W200" s="45"/>
      <c r="X200" s="45"/>
      <c r="Y200" s="45"/>
      <c r="Z200" s="45"/>
      <c r="AA200" s="45"/>
      <c r="AB200" s="45"/>
      <c r="AC200" s="45"/>
      <c r="AD200" s="45"/>
      <c r="AE200" s="45"/>
      <c r="AF200" s="45"/>
      <c r="AG200" s="45"/>
      <c r="AH200" s="45"/>
      <c r="AI200" s="45"/>
      <c r="AJ200" s="84"/>
    </row>
    <row r="201" spans="2:36">
      <c r="B201" s="84"/>
      <c r="C201" s="89"/>
      <c r="D201" s="45"/>
      <c r="E201" s="107"/>
      <c r="F201" s="106"/>
      <c r="G201" s="108"/>
      <c r="H201" s="106"/>
      <c r="I201" s="45"/>
      <c r="J201" s="45"/>
      <c r="K201" s="45"/>
      <c r="L201" s="45"/>
      <c r="M201" s="45"/>
      <c r="N201" s="45"/>
      <c r="O201" s="45"/>
      <c r="P201" s="45"/>
      <c r="Q201" s="45"/>
      <c r="R201" s="45"/>
      <c r="S201" s="45"/>
      <c r="T201" s="45"/>
      <c r="U201" s="45"/>
      <c r="V201" s="45"/>
      <c r="W201" s="45"/>
      <c r="X201" s="45"/>
      <c r="Y201" s="45"/>
      <c r="Z201" s="45"/>
      <c r="AA201" s="45"/>
      <c r="AB201" s="45"/>
      <c r="AC201" s="45"/>
      <c r="AD201" s="45"/>
      <c r="AE201" s="45"/>
      <c r="AF201" s="45"/>
      <c r="AG201" s="45"/>
      <c r="AH201" s="45"/>
      <c r="AI201" s="45"/>
      <c r="AJ201" s="84"/>
    </row>
    <row r="202" spans="2:36">
      <c r="B202" s="84"/>
      <c r="C202" s="89"/>
      <c r="D202" s="45"/>
      <c r="E202" s="107"/>
      <c r="F202" s="106"/>
      <c r="G202" s="108"/>
      <c r="H202" s="106"/>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84"/>
    </row>
    <row r="203" spans="2:36">
      <c r="B203" s="84"/>
      <c r="C203" s="89"/>
      <c r="D203" s="45"/>
      <c r="E203" s="107"/>
      <c r="F203" s="106"/>
      <c r="G203" s="108"/>
      <c r="H203" s="106"/>
      <c r="I203" s="45"/>
      <c r="J203" s="45"/>
      <c r="K203" s="45"/>
      <c r="L203" s="45"/>
      <c r="M203" s="45"/>
      <c r="N203" s="45"/>
      <c r="O203" s="45"/>
      <c r="P203" s="45"/>
      <c r="Q203" s="45"/>
      <c r="R203" s="45"/>
      <c r="S203" s="45"/>
      <c r="T203" s="45"/>
      <c r="U203" s="45"/>
      <c r="V203" s="45"/>
      <c r="W203" s="45"/>
      <c r="X203" s="45"/>
      <c r="Y203" s="45"/>
      <c r="Z203" s="45"/>
      <c r="AA203" s="45"/>
      <c r="AB203" s="45"/>
      <c r="AC203" s="45"/>
      <c r="AD203" s="45"/>
      <c r="AE203" s="45"/>
      <c r="AF203" s="45"/>
      <c r="AG203" s="45"/>
      <c r="AH203" s="45"/>
      <c r="AI203" s="45"/>
      <c r="AJ203" s="84"/>
    </row>
    <row r="204" spans="2:36">
      <c r="B204" s="84"/>
      <c r="C204" s="89"/>
      <c r="D204" s="45"/>
      <c r="E204" s="107"/>
      <c r="F204" s="106"/>
      <c r="G204" s="108"/>
      <c r="H204" s="106"/>
      <c r="I204" s="45"/>
      <c r="J204" s="45"/>
      <c r="K204" s="45"/>
      <c r="L204" s="45"/>
      <c r="M204" s="45"/>
      <c r="N204" s="45"/>
      <c r="O204" s="45"/>
      <c r="P204" s="45"/>
      <c r="Q204" s="45"/>
      <c r="R204" s="45"/>
      <c r="S204" s="45"/>
      <c r="T204" s="45"/>
      <c r="U204" s="45"/>
      <c r="V204" s="45"/>
      <c r="W204" s="45"/>
      <c r="X204" s="45"/>
      <c r="Y204" s="45"/>
      <c r="Z204" s="45"/>
      <c r="AA204" s="45"/>
      <c r="AB204" s="45"/>
      <c r="AC204" s="45"/>
      <c r="AD204" s="45"/>
      <c r="AE204" s="45"/>
      <c r="AF204" s="45"/>
      <c r="AG204" s="45"/>
      <c r="AH204" s="45"/>
      <c r="AI204" s="45"/>
      <c r="AJ204" s="84"/>
    </row>
    <row r="205" spans="2:36">
      <c r="B205" s="84"/>
      <c r="C205" s="89"/>
      <c r="D205" s="45"/>
      <c r="E205" s="107"/>
      <c r="F205" s="106"/>
      <c r="G205" s="108"/>
      <c r="H205" s="106"/>
      <c r="I205" s="45"/>
      <c r="J205" s="45"/>
      <c r="K205" s="45"/>
      <c r="L205" s="45"/>
      <c r="M205" s="45"/>
      <c r="N205" s="45"/>
      <c r="O205" s="45"/>
      <c r="P205" s="45"/>
      <c r="Q205" s="45"/>
      <c r="R205" s="45"/>
      <c r="S205" s="45"/>
      <c r="T205" s="45"/>
      <c r="U205" s="45"/>
      <c r="V205" s="45"/>
      <c r="W205" s="45"/>
      <c r="X205" s="45"/>
      <c r="Y205" s="45"/>
      <c r="Z205" s="45"/>
      <c r="AA205" s="45"/>
      <c r="AB205" s="45"/>
      <c r="AC205" s="45"/>
      <c r="AD205" s="45"/>
      <c r="AE205" s="45"/>
      <c r="AF205" s="45"/>
      <c r="AG205" s="45"/>
      <c r="AH205" s="45"/>
      <c r="AI205" s="45"/>
      <c r="AJ205" s="84"/>
    </row>
    <row r="206" spans="2:36">
      <c r="B206" s="84"/>
      <c r="C206" s="89"/>
      <c r="D206" s="45"/>
      <c r="E206" s="107"/>
      <c r="F206" s="106"/>
      <c r="G206" s="108"/>
      <c r="H206" s="106"/>
      <c r="I206" s="45"/>
      <c r="J206" s="45"/>
      <c r="K206" s="45"/>
      <c r="L206" s="45"/>
      <c r="M206" s="45"/>
      <c r="N206" s="45"/>
      <c r="O206" s="45"/>
      <c r="P206" s="45"/>
      <c r="Q206" s="45"/>
      <c r="R206" s="45"/>
      <c r="S206" s="45"/>
      <c r="T206" s="45"/>
      <c r="U206" s="45"/>
      <c r="V206" s="45"/>
      <c r="W206" s="45"/>
      <c r="X206" s="45"/>
      <c r="Y206" s="45"/>
      <c r="Z206" s="45"/>
      <c r="AA206" s="45"/>
      <c r="AB206" s="45"/>
      <c r="AC206" s="45"/>
      <c r="AD206" s="45"/>
      <c r="AE206" s="45"/>
      <c r="AF206" s="45"/>
      <c r="AG206" s="45"/>
      <c r="AH206" s="45"/>
      <c r="AI206" s="45"/>
      <c r="AJ206" s="84"/>
    </row>
    <row r="207" spans="2:36">
      <c r="B207" s="84"/>
      <c r="C207" s="89"/>
      <c r="D207" s="45"/>
      <c r="E207" s="107"/>
      <c r="F207" s="106"/>
      <c r="G207" s="108"/>
      <c r="H207" s="106"/>
      <c r="I207" s="45"/>
      <c r="J207" s="45"/>
      <c r="K207" s="45"/>
      <c r="L207" s="45"/>
      <c r="M207" s="45"/>
      <c r="N207" s="45"/>
      <c r="O207" s="45"/>
      <c r="P207" s="45"/>
      <c r="Q207" s="45"/>
      <c r="R207" s="45"/>
      <c r="S207" s="45"/>
      <c r="T207" s="45"/>
      <c r="U207" s="45"/>
      <c r="V207" s="45"/>
      <c r="W207" s="45"/>
      <c r="X207" s="45"/>
      <c r="Y207" s="45"/>
      <c r="Z207" s="45"/>
      <c r="AA207" s="45"/>
      <c r="AB207" s="45"/>
      <c r="AC207" s="45"/>
      <c r="AD207" s="45"/>
      <c r="AE207" s="45"/>
      <c r="AF207" s="45"/>
      <c r="AG207" s="45"/>
      <c r="AH207" s="45"/>
      <c r="AI207" s="45"/>
      <c r="AJ207" s="84"/>
    </row>
    <row r="208" spans="2:36">
      <c r="B208" s="84"/>
      <c r="C208" s="89"/>
      <c r="D208" s="45"/>
      <c r="E208" s="107"/>
      <c r="F208" s="106"/>
      <c r="G208" s="108"/>
      <c r="H208" s="106"/>
      <c r="I208" s="45"/>
      <c r="J208" s="45"/>
      <c r="K208" s="45"/>
      <c r="L208" s="45"/>
      <c r="M208" s="45"/>
      <c r="N208" s="45"/>
      <c r="O208" s="45"/>
      <c r="P208" s="45"/>
      <c r="Q208" s="45"/>
      <c r="R208" s="45"/>
      <c r="S208" s="45"/>
      <c r="T208" s="45"/>
      <c r="U208" s="45"/>
      <c r="V208" s="45"/>
      <c r="W208" s="45"/>
      <c r="X208" s="45"/>
      <c r="Y208" s="45"/>
      <c r="Z208" s="45"/>
      <c r="AA208" s="45"/>
      <c r="AB208" s="45"/>
      <c r="AC208" s="45"/>
      <c r="AD208" s="45"/>
      <c r="AE208" s="45"/>
      <c r="AF208" s="45"/>
      <c r="AG208" s="45"/>
      <c r="AH208" s="45"/>
      <c r="AI208" s="45"/>
      <c r="AJ208" s="84"/>
    </row>
    <row r="209" spans="2:36">
      <c r="B209" s="84"/>
      <c r="C209" s="89"/>
      <c r="D209" s="45"/>
      <c r="E209" s="107"/>
      <c r="F209" s="106"/>
      <c r="G209" s="108"/>
      <c r="H209" s="106"/>
      <c r="I209" s="45"/>
      <c r="J209" s="45"/>
      <c r="K209" s="45"/>
      <c r="L209" s="45"/>
      <c r="M209" s="45"/>
      <c r="N209" s="45"/>
      <c r="O209" s="45"/>
      <c r="P209" s="45"/>
      <c r="Q209" s="45"/>
      <c r="R209" s="45"/>
      <c r="S209" s="45"/>
      <c r="T209" s="45"/>
      <c r="U209" s="45"/>
      <c r="V209" s="45"/>
      <c r="W209" s="45"/>
      <c r="X209" s="45"/>
      <c r="Y209" s="45"/>
      <c r="Z209" s="45"/>
      <c r="AA209" s="45"/>
      <c r="AB209" s="45"/>
      <c r="AC209" s="45"/>
      <c r="AD209" s="45"/>
      <c r="AE209" s="45"/>
      <c r="AF209" s="45"/>
      <c r="AG209" s="45"/>
      <c r="AH209" s="45"/>
      <c r="AI209" s="45"/>
      <c r="AJ209" s="84"/>
    </row>
    <row r="210" spans="2:36">
      <c r="B210" s="84"/>
      <c r="C210" s="89"/>
      <c r="D210" s="45"/>
      <c r="E210" s="107"/>
      <c r="F210" s="106"/>
      <c r="G210" s="108"/>
      <c r="H210" s="106"/>
      <c r="I210" s="45"/>
      <c r="J210" s="45"/>
      <c r="K210" s="45"/>
      <c r="L210" s="45"/>
      <c r="M210" s="45"/>
      <c r="N210" s="45"/>
      <c r="O210" s="45"/>
      <c r="P210" s="45"/>
      <c r="Q210" s="45"/>
      <c r="R210" s="45"/>
      <c r="S210" s="45"/>
      <c r="T210" s="45"/>
      <c r="U210" s="45"/>
      <c r="V210" s="45"/>
      <c r="W210" s="45"/>
      <c r="X210" s="45"/>
      <c r="Y210" s="45"/>
      <c r="Z210" s="45"/>
      <c r="AA210" s="45"/>
      <c r="AB210" s="45"/>
      <c r="AC210" s="45"/>
      <c r="AD210" s="45"/>
      <c r="AE210" s="45"/>
      <c r="AF210" s="45"/>
      <c r="AG210" s="45"/>
      <c r="AH210" s="45"/>
      <c r="AI210" s="45"/>
      <c r="AJ210" s="84"/>
    </row>
    <row r="211" spans="2:36">
      <c r="B211" s="84"/>
      <c r="C211" s="89"/>
      <c r="D211" s="45"/>
      <c r="E211" s="107"/>
      <c r="F211" s="106"/>
      <c r="G211" s="108"/>
      <c r="H211" s="106"/>
      <c r="I211" s="45"/>
      <c r="J211" s="45"/>
      <c r="K211" s="45"/>
      <c r="L211" s="45"/>
      <c r="M211" s="45"/>
      <c r="N211" s="45"/>
      <c r="O211" s="45"/>
      <c r="P211" s="45"/>
      <c r="Q211" s="45"/>
      <c r="R211" s="45"/>
      <c r="S211" s="45"/>
      <c r="T211" s="45"/>
      <c r="U211" s="45"/>
      <c r="V211" s="45"/>
      <c r="W211" s="45"/>
      <c r="X211" s="45"/>
      <c r="Y211" s="45"/>
      <c r="Z211" s="45"/>
      <c r="AA211" s="45"/>
      <c r="AB211" s="45"/>
      <c r="AC211" s="45"/>
      <c r="AD211" s="45"/>
      <c r="AE211" s="45"/>
      <c r="AF211" s="45"/>
      <c r="AG211" s="45"/>
      <c r="AH211" s="45"/>
      <c r="AI211" s="45"/>
      <c r="AJ211" s="84"/>
    </row>
    <row r="212" spans="2:36">
      <c r="B212" s="84"/>
      <c r="C212" s="89"/>
      <c r="D212" s="45"/>
      <c r="E212" s="107"/>
      <c r="F212" s="106"/>
      <c r="G212" s="108"/>
      <c r="H212" s="106"/>
      <c r="I212" s="45"/>
      <c r="J212" s="45"/>
      <c r="K212" s="45"/>
      <c r="L212" s="45"/>
      <c r="M212" s="45"/>
      <c r="N212" s="45"/>
      <c r="O212" s="45"/>
      <c r="P212" s="45"/>
      <c r="Q212" s="45"/>
      <c r="R212" s="45"/>
      <c r="S212" s="45"/>
      <c r="T212" s="45"/>
      <c r="U212" s="45"/>
      <c r="V212" s="45"/>
      <c r="W212" s="45"/>
      <c r="X212" s="45"/>
      <c r="Y212" s="45"/>
      <c r="Z212" s="45"/>
      <c r="AA212" s="45"/>
      <c r="AB212" s="45"/>
      <c r="AC212" s="45"/>
      <c r="AD212" s="45"/>
      <c r="AE212" s="45"/>
      <c r="AF212" s="45"/>
      <c r="AG212" s="45"/>
      <c r="AH212" s="45"/>
      <c r="AI212" s="45"/>
      <c r="AJ212" s="84"/>
    </row>
    <row r="213" spans="2:36">
      <c r="B213" s="84"/>
      <c r="C213" s="89"/>
      <c r="D213" s="45"/>
      <c r="E213" s="107"/>
      <c r="F213" s="106"/>
      <c r="G213" s="108"/>
      <c r="H213" s="106"/>
      <c r="I213" s="45"/>
      <c r="J213" s="45"/>
      <c r="K213" s="45"/>
      <c r="L213" s="45"/>
      <c r="M213" s="45"/>
      <c r="N213" s="45"/>
      <c r="O213" s="45"/>
      <c r="P213" s="45"/>
      <c r="Q213" s="45"/>
      <c r="R213" s="45"/>
      <c r="S213" s="45"/>
      <c r="T213" s="45"/>
      <c r="U213" s="45"/>
      <c r="V213" s="45"/>
      <c r="W213" s="45"/>
      <c r="X213" s="45"/>
      <c r="Y213" s="45"/>
      <c r="Z213" s="45"/>
      <c r="AA213" s="45"/>
      <c r="AB213" s="45"/>
      <c r="AC213" s="45"/>
      <c r="AD213" s="45"/>
      <c r="AE213" s="45"/>
      <c r="AF213" s="45"/>
      <c r="AG213" s="45"/>
      <c r="AH213" s="45"/>
      <c r="AI213" s="45"/>
      <c r="AJ213" s="84"/>
    </row>
    <row r="214" spans="2:36">
      <c r="B214" s="84"/>
      <c r="C214" s="89"/>
      <c r="D214" s="102" t="s">
        <v>129</v>
      </c>
      <c r="E214" s="102"/>
      <c r="F214" s="103"/>
      <c r="G214" s="103"/>
      <c r="H214" s="103"/>
      <c r="I214" s="103"/>
      <c r="J214" s="103"/>
      <c r="K214" s="103"/>
      <c r="L214" s="103"/>
      <c r="M214" s="103"/>
      <c r="N214" s="103"/>
      <c r="O214" s="103"/>
      <c r="P214" s="103"/>
      <c r="Q214" s="103"/>
      <c r="R214" s="103"/>
      <c r="S214" s="103"/>
      <c r="T214" s="103"/>
      <c r="U214" s="103"/>
      <c r="V214" s="103"/>
      <c r="W214" s="103"/>
      <c r="X214" s="103"/>
      <c r="Y214" s="103"/>
      <c r="Z214" s="103"/>
      <c r="AA214" s="103"/>
      <c r="AB214" s="103"/>
      <c r="AC214" s="103"/>
      <c r="AD214" s="103"/>
      <c r="AE214" s="103"/>
      <c r="AF214" s="103"/>
      <c r="AG214" s="103"/>
      <c r="AH214" s="103"/>
      <c r="AI214" s="103"/>
      <c r="AJ214" s="84"/>
    </row>
    <row r="215" spans="2:36">
      <c r="B215" s="84"/>
      <c r="C215" s="89"/>
      <c r="D215" s="45"/>
      <c r="E215" s="107" t="s">
        <v>130</v>
      </c>
      <c r="F215" s="106"/>
      <c r="G215" s="108"/>
      <c r="H215" s="106"/>
      <c r="I215" s="45"/>
      <c r="J215" s="45"/>
      <c r="K215" s="45"/>
      <c r="L215" s="45"/>
      <c r="M215" s="45"/>
      <c r="N215" s="45"/>
      <c r="O215" s="45"/>
      <c r="P215" s="45"/>
      <c r="Q215" s="45"/>
      <c r="R215" s="45"/>
      <c r="S215" s="45"/>
      <c r="T215" s="45"/>
      <c r="U215" s="45"/>
      <c r="V215" s="45"/>
      <c r="W215" s="45"/>
      <c r="X215" s="45"/>
      <c r="Y215" s="45"/>
      <c r="Z215" s="45"/>
      <c r="AA215" s="45"/>
      <c r="AB215" s="45"/>
      <c r="AC215" s="45"/>
      <c r="AD215" s="45"/>
      <c r="AE215" s="45"/>
      <c r="AF215" s="45"/>
      <c r="AG215" s="45"/>
      <c r="AH215" s="45"/>
      <c r="AI215" s="45"/>
      <c r="AJ215" s="84"/>
    </row>
    <row r="216" spans="2:36">
      <c r="B216" s="84"/>
      <c r="C216" s="89"/>
      <c r="D216" s="45"/>
      <c r="E216" s="105" t="s">
        <v>23</v>
      </c>
      <c r="F216" s="106" t="s">
        <v>131</v>
      </c>
      <c r="G216" s="108"/>
      <c r="H216" s="106"/>
      <c r="I216" s="45"/>
      <c r="J216" s="45"/>
      <c r="K216" s="45"/>
      <c r="L216" s="45"/>
      <c r="M216" s="45"/>
      <c r="N216" s="45"/>
      <c r="O216" s="45"/>
      <c r="P216" s="45"/>
      <c r="Q216" s="45"/>
      <c r="R216" s="45"/>
      <c r="S216" s="45"/>
      <c r="T216" s="45"/>
      <c r="U216" s="45"/>
      <c r="V216" s="45"/>
      <c r="W216" s="45"/>
      <c r="X216" s="45"/>
      <c r="Y216" s="45"/>
      <c r="Z216" s="45"/>
      <c r="AA216" s="45"/>
      <c r="AB216" s="45"/>
      <c r="AC216" s="45"/>
      <c r="AD216" s="45"/>
      <c r="AE216" s="45"/>
      <c r="AF216" s="45"/>
      <c r="AG216" s="45"/>
      <c r="AH216" s="45"/>
      <c r="AI216" s="45"/>
      <c r="AJ216" s="84"/>
    </row>
    <row r="217" spans="2:36">
      <c r="B217" s="84"/>
      <c r="C217" s="89"/>
      <c r="D217" s="45"/>
      <c r="E217" s="107"/>
      <c r="F217" s="106" t="s">
        <v>132</v>
      </c>
      <c r="G217" s="108"/>
      <c r="H217" s="106"/>
      <c r="I217" s="45"/>
      <c r="J217" s="45"/>
      <c r="K217" s="45"/>
      <c r="L217" s="45"/>
      <c r="M217" s="45"/>
      <c r="N217" s="45"/>
      <c r="O217" s="45"/>
      <c r="P217" s="45"/>
      <c r="Q217" s="45"/>
      <c r="R217" s="45"/>
      <c r="S217" s="45"/>
      <c r="T217" s="45"/>
      <c r="U217" s="45"/>
      <c r="V217" s="45"/>
      <c r="W217" s="45"/>
      <c r="X217" s="45"/>
      <c r="Y217" s="45"/>
      <c r="Z217" s="45"/>
      <c r="AA217" s="45"/>
      <c r="AB217" s="45"/>
      <c r="AC217" s="45"/>
      <c r="AD217" s="45"/>
      <c r="AE217" s="45"/>
      <c r="AF217" s="45"/>
      <c r="AG217" s="45"/>
      <c r="AH217" s="45"/>
      <c r="AI217" s="45"/>
      <c r="AJ217" s="84"/>
    </row>
    <row r="218" spans="2:36">
      <c r="B218" s="84"/>
      <c r="C218" s="89"/>
      <c r="D218" s="45"/>
      <c r="E218" s="107"/>
      <c r="F218" s="106"/>
      <c r="G218" s="108"/>
      <c r="H218" s="106"/>
      <c r="I218" s="45"/>
      <c r="J218" s="45"/>
      <c r="K218" s="45"/>
      <c r="L218" s="45"/>
      <c r="M218" s="45"/>
      <c r="N218" s="45"/>
      <c r="O218" s="45"/>
      <c r="P218" s="45"/>
      <c r="Q218" s="45"/>
      <c r="R218" s="45"/>
      <c r="S218" s="45"/>
      <c r="T218" s="45"/>
      <c r="U218" s="45"/>
      <c r="V218" s="45"/>
      <c r="W218" s="45"/>
      <c r="X218" s="45"/>
      <c r="Y218" s="45"/>
      <c r="Z218" s="45"/>
      <c r="AA218" s="45"/>
      <c r="AB218" s="45"/>
      <c r="AC218" s="45"/>
      <c r="AD218" s="45"/>
      <c r="AE218" s="45"/>
      <c r="AF218" s="45"/>
      <c r="AG218" s="45"/>
      <c r="AH218" s="45"/>
      <c r="AI218" s="45"/>
      <c r="AJ218" s="84"/>
    </row>
    <row r="219" spans="2:36">
      <c r="B219" s="84"/>
      <c r="C219" s="89"/>
      <c r="D219" s="45"/>
      <c r="E219" s="107"/>
      <c r="F219" s="106"/>
      <c r="G219" s="108"/>
      <c r="H219" s="106"/>
      <c r="I219" s="45"/>
      <c r="J219" s="45"/>
      <c r="K219" s="45"/>
      <c r="L219" s="45"/>
      <c r="M219" s="45"/>
      <c r="N219" s="45"/>
      <c r="O219" s="45"/>
      <c r="P219" s="45"/>
      <c r="Q219" s="45"/>
      <c r="R219" s="45"/>
      <c r="S219" s="45"/>
      <c r="T219" s="45"/>
      <c r="U219" s="45"/>
      <c r="V219" s="45"/>
      <c r="W219" s="45"/>
      <c r="X219" s="45"/>
      <c r="Y219" s="45"/>
      <c r="Z219" s="45"/>
      <c r="AA219" s="45"/>
      <c r="AB219" s="45"/>
      <c r="AC219" s="45"/>
      <c r="AD219" s="45"/>
      <c r="AE219" s="45"/>
      <c r="AF219" s="45"/>
      <c r="AG219" s="45"/>
      <c r="AH219" s="45"/>
      <c r="AI219" s="45"/>
      <c r="AJ219" s="84"/>
    </row>
    <row r="220" spans="2:36">
      <c r="B220" s="84"/>
      <c r="C220" s="89"/>
      <c r="D220" s="45"/>
      <c r="E220" s="107"/>
      <c r="F220" s="106"/>
      <c r="G220" s="108"/>
      <c r="H220" s="106"/>
      <c r="I220" s="45"/>
      <c r="J220" s="45"/>
      <c r="K220" s="45"/>
      <c r="L220" s="45"/>
      <c r="M220" s="45"/>
      <c r="N220" s="45"/>
      <c r="O220" s="45"/>
      <c r="P220" s="45"/>
      <c r="Q220" s="45"/>
      <c r="R220" s="45"/>
      <c r="S220" s="45"/>
      <c r="T220" s="45"/>
      <c r="U220" s="45"/>
      <c r="V220" s="45"/>
      <c r="W220" s="45"/>
      <c r="X220" s="45"/>
      <c r="Y220" s="45"/>
      <c r="Z220" s="45"/>
      <c r="AA220" s="45"/>
      <c r="AB220" s="45"/>
      <c r="AC220" s="45"/>
      <c r="AD220" s="45"/>
      <c r="AE220" s="45"/>
      <c r="AF220" s="45"/>
      <c r="AG220" s="45"/>
      <c r="AH220" s="109" t="s">
        <v>133</v>
      </c>
      <c r="AI220" s="110" t="s">
        <v>134</v>
      </c>
      <c r="AJ220" s="84"/>
    </row>
    <row r="221" spans="2:36">
      <c r="B221" s="84"/>
      <c r="C221" s="89"/>
      <c r="D221" s="45"/>
      <c r="E221" s="45"/>
      <c r="F221" s="45"/>
      <c r="G221" s="45"/>
      <c r="H221" s="45"/>
      <c r="I221" s="45"/>
      <c r="J221" s="45"/>
      <c r="K221" s="45"/>
      <c r="L221" s="45"/>
      <c r="M221" s="45"/>
      <c r="N221" s="45"/>
      <c r="O221" s="45"/>
      <c r="P221" s="45"/>
      <c r="Q221" s="45"/>
      <c r="R221" s="45"/>
      <c r="S221" s="45"/>
      <c r="T221" s="45"/>
      <c r="U221" s="45"/>
      <c r="V221" s="45"/>
      <c r="W221" s="45"/>
      <c r="X221" s="45"/>
      <c r="Y221" s="45"/>
      <c r="Z221" s="45"/>
      <c r="AA221" s="45"/>
      <c r="AB221" s="45"/>
      <c r="AC221" s="45"/>
      <c r="AD221" s="45"/>
      <c r="AE221" s="45"/>
      <c r="AF221" s="45"/>
      <c r="AG221" s="45"/>
      <c r="AH221" s="45"/>
      <c r="AI221" s="45"/>
      <c r="AJ221" s="84"/>
    </row>
  </sheetData>
  <sheetProtection algorithmName="SHA-512" hashValue="h7lM3H1VGeoAkRoXiwgPWP8kGar80h+RJ9Cfikkp4LBPi7dRtylDCAYAMfyU6QwdLiTs8P6uqid088wkFgMAUg==" saltValue="IcI6ZuLm8pKO0r5+VuncOA==" spinCount="100000" sheet="1" objects="1" scenarios="1"/>
  <mergeCells count="65">
    <mergeCell ref="F32:M32"/>
    <mergeCell ref="D15:K15"/>
    <mergeCell ref="L15:AH15"/>
    <mergeCell ref="N32:AG32"/>
    <mergeCell ref="D14:K14"/>
    <mergeCell ref="L14:AH14"/>
    <mergeCell ref="D11:K11"/>
    <mergeCell ref="L11:AH11"/>
    <mergeCell ref="D12:K12"/>
    <mergeCell ref="L12:AH12"/>
    <mergeCell ref="D13:K13"/>
    <mergeCell ref="L13:AH13"/>
    <mergeCell ref="N33:AG33"/>
    <mergeCell ref="N37:AG37"/>
    <mergeCell ref="N38:AG38"/>
    <mergeCell ref="N39:AG39"/>
    <mergeCell ref="N34:AG34"/>
    <mergeCell ref="N35:AG35"/>
    <mergeCell ref="N36:AG36"/>
    <mergeCell ref="N40:AG40"/>
    <mergeCell ref="F43:M43"/>
    <mergeCell ref="N43:AG43"/>
    <mergeCell ref="N51:AG51"/>
    <mergeCell ref="N53:AG53"/>
    <mergeCell ref="N54:AG54"/>
    <mergeCell ref="N55:AG55"/>
    <mergeCell ref="N44:AG44"/>
    <mergeCell ref="N45:AG45"/>
    <mergeCell ref="N52:AG52"/>
    <mergeCell ref="N46:AG46"/>
    <mergeCell ref="N47:AG47"/>
    <mergeCell ref="N48:AG48"/>
    <mergeCell ref="N49:AG49"/>
    <mergeCell ref="N50:AG50"/>
    <mergeCell ref="F60:M60"/>
    <mergeCell ref="N60:AG60"/>
    <mergeCell ref="N61:AG61"/>
    <mergeCell ref="N62:AG62"/>
    <mergeCell ref="N56:AG56"/>
    <mergeCell ref="N57:AG57"/>
    <mergeCell ref="F68:M68"/>
    <mergeCell ref="N68:AG68"/>
    <mergeCell ref="N69:AG69"/>
    <mergeCell ref="N70:AG70"/>
    <mergeCell ref="N63:AG63"/>
    <mergeCell ref="N64:AG64"/>
    <mergeCell ref="N65:AG65"/>
    <mergeCell ref="F144:M144"/>
    <mergeCell ref="N144:AG144"/>
    <mergeCell ref="N145:AG145"/>
    <mergeCell ref="N146:AG146"/>
    <mergeCell ref="N71:AG71"/>
    <mergeCell ref="N72:AG72"/>
    <mergeCell ref="N73:AG73"/>
    <mergeCell ref="N150:AG150"/>
    <mergeCell ref="N151:AG151"/>
    <mergeCell ref="N152:AG152"/>
    <mergeCell ref="N147:AG147"/>
    <mergeCell ref="N148:AG148"/>
    <mergeCell ref="N149:AG149"/>
    <mergeCell ref="N156:AG156"/>
    <mergeCell ref="N157:AG157"/>
    <mergeCell ref="N153:AG153"/>
    <mergeCell ref="N154:AG154"/>
    <mergeCell ref="N155:AG155"/>
  </mergeCells>
  <phoneticPr fontId="2"/>
  <pageMargins left="0.7" right="0.7" top="0.75" bottom="0.75" header="0.3" footer="0.3"/>
  <pageSetup paperSize="9" orientation="portrait" r:id="rId1"/>
  <ignoredErrors>
    <ignoredError sqref="AI220"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38492-F530-4E33-9F4B-89B5FDDE72BF}">
  <dimension ref="B1:K34"/>
  <sheetViews>
    <sheetView zoomScaleNormal="100" workbookViewId="0"/>
  </sheetViews>
  <sheetFormatPr defaultColWidth="8.88671875" defaultRowHeight="15"/>
  <cols>
    <col min="1" max="1" width="2.77734375" style="1" customWidth="1"/>
    <col min="2" max="2" width="28.5546875" style="1" customWidth="1"/>
    <col min="3" max="3" width="49.88671875" style="1" customWidth="1"/>
    <col min="4" max="4" width="68.109375" style="1" customWidth="1"/>
    <col min="5" max="5" width="3.33203125" style="1" customWidth="1"/>
    <col min="6" max="6" width="11.44140625" style="1" bestFit="1" customWidth="1"/>
    <col min="7" max="7" width="2.77734375" style="1" customWidth="1"/>
    <col min="8" max="9" width="8.88671875" style="57"/>
    <col min="10" max="10" width="9.44140625" style="57" bestFit="1" customWidth="1"/>
    <col min="11" max="11" width="8.88671875" style="57"/>
    <col min="12" max="16384" width="8.88671875" style="1"/>
  </cols>
  <sheetData>
    <row r="1" spans="2:11" ht="30.6" thickBot="1">
      <c r="H1" s="56" t="s">
        <v>135</v>
      </c>
      <c r="I1" s="56" t="s">
        <v>136</v>
      </c>
      <c r="J1" s="56" t="s">
        <v>137</v>
      </c>
      <c r="K1" s="56" t="s">
        <v>138</v>
      </c>
    </row>
    <row r="2" spans="2:11" ht="31.5" customHeight="1" thickTop="1">
      <c r="B2" s="2" t="s">
        <v>139</v>
      </c>
      <c r="C2" s="5" t="s">
        <v>140</v>
      </c>
      <c r="D2" s="18"/>
      <c r="F2" s="16" t="s">
        <v>141</v>
      </c>
      <c r="H2" s="57" t="s">
        <v>142</v>
      </c>
      <c r="I2" s="57" t="str">
        <f>IF(D2="","NG","OK")</f>
        <v>NG</v>
      </c>
      <c r="J2" s="57" t="s">
        <v>142</v>
      </c>
      <c r="K2" s="57" t="s">
        <v>142</v>
      </c>
    </row>
    <row r="3" spans="2:11" ht="31.5" customHeight="1">
      <c r="B3" s="3"/>
      <c r="C3" s="5" t="s">
        <v>143</v>
      </c>
      <c r="D3" s="59"/>
      <c r="F3" s="48" t="str">
        <f ca="1">IF(COUNTIF(H2:K33, "NG") &gt; 0, "NG", "OK")</f>
        <v>NG</v>
      </c>
      <c r="H3" s="57" t="str" cm="1">
        <f t="array" aca="1" ref="H3" ca="1">IF(D3="", "OK", IF(AND(LEN(D3)&lt;=13, SUMPRODUCT(--ISNUMBER(FIND(MID(D3,ROW(INDIRECT("1:"&amp;LEN(D3))),1),"0123456789ABCDEFGHIJKLMNOPQRSTUVWXYZabcdefghijklmnopqrstuvwxyz")))=LEN(D3)), "OK", "NG"))</f>
        <v>OK</v>
      </c>
      <c r="I3" s="57" t="str">
        <f t="shared" ref="I3:I26" si="0">IF(D3="","NG","OK")</f>
        <v>NG</v>
      </c>
      <c r="J3" s="57" t="s">
        <v>142</v>
      </c>
      <c r="K3" s="57" t="s">
        <v>142</v>
      </c>
    </row>
    <row r="4" spans="2:11" ht="31.5" customHeight="1">
      <c r="B4" s="3"/>
      <c r="C4" s="5" t="s">
        <v>144</v>
      </c>
      <c r="D4" s="19"/>
      <c r="H4" s="57" t="str" cm="1">
        <f t="array" aca="1" ref="H4" ca="1">IF(D4="","OK",IF(AND(LEN(D4)&lt;=150, SUMPRODUCT(--(LENB(MID(D4,ROW(INDIRECT("1:"&amp;LEN(D4))),1))=2))=LEN(D4)), "OK", "NG"))</f>
        <v>OK</v>
      </c>
      <c r="I4" s="57" t="str">
        <f>IF($D$2=リスト!$A$3,IF(D4="","NG","OK"),"OK")</f>
        <v>OK</v>
      </c>
      <c r="J4" s="57" t="s">
        <v>142</v>
      </c>
      <c r="K4" s="57" t="s">
        <v>142</v>
      </c>
    </row>
    <row r="5" spans="2:11" ht="31.5" customHeight="1">
      <c r="B5" s="3"/>
      <c r="C5" s="5" t="s">
        <v>145</v>
      </c>
      <c r="D5" s="19"/>
      <c r="H5" s="57" t="s">
        <v>142</v>
      </c>
      <c r="I5" s="57" t="str">
        <f>IF($D$2=リスト!$A$3,IF(D5="","NG","OK"),"OK")</f>
        <v>OK</v>
      </c>
      <c r="J5" s="57" t="s">
        <v>142</v>
      </c>
      <c r="K5" s="57" t="s">
        <v>142</v>
      </c>
    </row>
    <row r="6" spans="2:11" ht="31.5" customHeight="1">
      <c r="B6" s="3"/>
      <c r="C6" s="5" t="s">
        <v>146</v>
      </c>
      <c r="D6" s="19"/>
      <c r="H6" s="57" t="str" cm="1">
        <f t="array" aca="1" ref="H6" ca="1">IF(D6="","OK",IF(AND(LEN(D6)&lt;=364, SUMPRODUCT(--(LENB(MID(D6,ROW(INDIRECT("1:"&amp;LEN(D6))),1))=2))=LEN(D6)), "OK", "NG"))</f>
        <v>OK</v>
      </c>
      <c r="I6" s="57" t="str">
        <f>IF($D$2=リスト!$A$3,IF(D6="","NG","OK"),"OK")</f>
        <v>OK</v>
      </c>
      <c r="J6" s="57" t="s">
        <v>142</v>
      </c>
      <c r="K6" s="57" t="s">
        <v>142</v>
      </c>
    </row>
    <row r="7" spans="2:11" ht="31.5" customHeight="1">
      <c r="B7" s="3"/>
      <c r="C7" s="5" t="s">
        <v>147</v>
      </c>
      <c r="D7" s="19"/>
      <c r="H7" s="57" t="str" cm="1">
        <f t="array" aca="1" ref="H7" ca="1">IF(D7="","OK",IF(AND(LEN(D7)&lt;=128, SUMPRODUCT(--(LENB(MID(D7,ROW(INDIRECT("1:"&amp;LEN(D7))),1))=2))=LEN(D7)), "OK", "NG"))</f>
        <v>OK</v>
      </c>
      <c r="I7" s="57" t="str">
        <f t="shared" si="0"/>
        <v>NG</v>
      </c>
      <c r="J7" s="57" t="s">
        <v>142</v>
      </c>
      <c r="K7" s="57" t="s">
        <v>142</v>
      </c>
    </row>
    <row r="8" spans="2:11" ht="31.5" customHeight="1">
      <c r="B8" s="3"/>
      <c r="C8" s="5" t="s">
        <v>148</v>
      </c>
      <c r="D8" s="19"/>
      <c r="H8" s="57" t="str" cm="1">
        <f t="array" aca="1" ref="H8" ca="1">IF(D8="", "OK", IF(AND(LEN(D8)&lt;=128, SUMPRODUCT(--ISNUMBER(FIND(MID(D8,ROW(INDIRECT("1:"&amp;LEN(D8))),1),"アイウエオカキクケコサシスセソタチツテトナニヌネノハヒフヘホマミムメモヤユヨラリルレロワヲンァィゥェォャュョッー　"))) = LEN(D8)), "OK", "NG"))</f>
        <v>OK</v>
      </c>
      <c r="I8" s="57" t="str">
        <f t="shared" si="0"/>
        <v>NG</v>
      </c>
      <c r="J8" s="57" t="s">
        <v>142</v>
      </c>
      <c r="K8" s="57" t="s">
        <v>142</v>
      </c>
    </row>
    <row r="9" spans="2:11" ht="31.5" customHeight="1">
      <c r="B9" s="4"/>
      <c r="C9" s="5" t="s">
        <v>149</v>
      </c>
      <c r="D9" s="58"/>
      <c r="H9" s="57" t="str">
        <f>IF(D9="","OK",IF(OR(ISNUMBER(D9), ISNUMBER(DATEVALUE(D9))), "OK", "NG"))</f>
        <v>OK</v>
      </c>
      <c r="I9" s="57" t="str">
        <f t="shared" si="0"/>
        <v>NG</v>
      </c>
      <c r="J9" s="57" t="str">
        <f ca="1">IF(OR(D9="", AND(ISNUMBER(D9), D9&lt;=TODAY())), "OK", "NG")</f>
        <v>OK</v>
      </c>
      <c r="K9" s="57" t="s">
        <v>142</v>
      </c>
    </row>
    <row r="10" spans="2:11" ht="31.5" customHeight="1">
      <c r="B10" s="2" t="s">
        <v>150</v>
      </c>
      <c r="C10" s="5" t="s">
        <v>107</v>
      </c>
      <c r="D10" s="19"/>
      <c r="H10" s="57" t="s">
        <v>142</v>
      </c>
      <c r="I10" s="57" t="str">
        <f>IF($D$2=リスト!$A$3,IF(D10="","NG","OK"),"OK")</f>
        <v>OK</v>
      </c>
      <c r="J10" s="57" t="s">
        <v>142</v>
      </c>
      <c r="K10" s="57" t="s">
        <v>142</v>
      </c>
    </row>
    <row r="11" spans="2:11" ht="31.5" customHeight="1">
      <c r="B11" s="3"/>
      <c r="C11" s="5" t="s">
        <v>151</v>
      </c>
      <c r="D11" s="19"/>
      <c r="H11" s="57" t="s">
        <v>142</v>
      </c>
      <c r="I11" s="57" t="str">
        <f>IF($D$2=リスト!$A$3,IF(D11="","NG","OK"),"OK")</f>
        <v>OK</v>
      </c>
      <c r="J11" s="57" t="s">
        <v>142</v>
      </c>
      <c r="K11" s="57" t="s">
        <v>142</v>
      </c>
    </row>
    <row r="12" spans="2:11" ht="31.5" customHeight="1">
      <c r="B12" s="3"/>
      <c r="C12" s="5" t="s">
        <v>104</v>
      </c>
      <c r="D12" s="60"/>
      <c r="H12" s="57" t="str">
        <f>IFERROR(IF(AND(ISNUMBER(D12),D12=INT(D12),D12&gt;=0,LEN(D12)&lt;=12),"OK","NG"),"NG")</f>
        <v>NG</v>
      </c>
      <c r="I12" s="57" t="str">
        <f t="shared" si="0"/>
        <v>NG</v>
      </c>
      <c r="J12" s="57" t="s">
        <v>142</v>
      </c>
      <c r="K12" s="57" t="s">
        <v>142</v>
      </c>
    </row>
    <row r="13" spans="2:11" ht="31.5" customHeight="1">
      <c r="B13" s="3"/>
      <c r="C13" s="5" t="s">
        <v>50</v>
      </c>
      <c r="D13" s="19"/>
      <c r="H13" s="57" t="str">
        <f>IFERROR(IF(AND(ISNUMBER(D13),D13=INT(D13),D13&gt;=0,LEN(D13)&lt;=6),"OK","NG"),"NG")</f>
        <v>NG</v>
      </c>
      <c r="I13" s="57" t="str">
        <f t="shared" si="0"/>
        <v>NG</v>
      </c>
      <c r="J13" s="57" t="s">
        <v>142</v>
      </c>
      <c r="K13" s="57" t="str">
        <f>IF(D13=0,"NG","OK")</f>
        <v>NG</v>
      </c>
    </row>
    <row r="14" spans="2:11" ht="31.5" customHeight="1">
      <c r="B14" s="3"/>
      <c r="C14" s="5" t="s">
        <v>52</v>
      </c>
      <c r="D14" s="58"/>
      <c r="H14" s="57" t="str">
        <f>IF(D14="","OK",IF(OR(ISNUMBER(D14), ISNUMBER(DATEVALUE(D14))), "OK", "NG"))</f>
        <v>OK</v>
      </c>
      <c r="I14" s="57" t="str">
        <f t="shared" si="0"/>
        <v>NG</v>
      </c>
      <c r="J14" s="57" t="s">
        <v>142</v>
      </c>
      <c r="K14" s="57" t="s">
        <v>142</v>
      </c>
    </row>
    <row r="15" spans="2:11" ht="31.5" customHeight="1">
      <c r="B15" s="3"/>
      <c r="C15" s="5" t="s">
        <v>53</v>
      </c>
      <c r="D15" s="19"/>
      <c r="H15" s="57" t="s">
        <v>142</v>
      </c>
      <c r="I15" s="57" t="str">
        <f t="shared" si="0"/>
        <v>NG</v>
      </c>
      <c r="J15" s="57" t="s">
        <v>142</v>
      </c>
      <c r="K15" s="57" t="s">
        <v>142</v>
      </c>
    </row>
    <row r="16" spans="2:11" ht="31.5" customHeight="1">
      <c r="B16" s="3"/>
      <c r="C16" s="5" t="s">
        <v>54</v>
      </c>
      <c r="D16" s="59"/>
      <c r="H16" s="56" t="str">
        <f>IF(AND(ISNUMBER(--D16), LEN(D16)&lt;=11), "OK", "NG")</f>
        <v>OK</v>
      </c>
      <c r="I16" s="57" t="str">
        <f t="shared" si="0"/>
        <v>NG</v>
      </c>
      <c r="J16" s="57" t="s">
        <v>142</v>
      </c>
      <c r="K16" s="57" t="s">
        <v>142</v>
      </c>
    </row>
    <row r="17" spans="2:11" ht="31.5" customHeight="1">
      <c r="B17" s="3"/>
      <c r="C17" s="5" t="s">
        <v>56</v>
      </c>
      <c r="D17" s="61"/>
      <c r="H17" s="57" t="str">
        <f>IF(OR(D17="", AND(LEN(D17)&lt;=10000, ISNUMBER(FIND("://", D17)))), "OK", "NG")</f>
        <v>OK</v>
      </c>
      <c r="I17" s="57" t="s">
        <v>142</v>
      </c>
      <c r="J17" s="57" t="s">
        <v>142</v>
      </c>
      <c r="K17" s="57" t="s">
        <v>142</v>
      </c>
    </row>
    <row r="18" spans="2:11" ht="31.5" customHeight="1">
      <c r="B18" s="3"/>
      <c r="C18" s="5" t="s">
        <v>58</v>
      </c>
      <c r="D18" s="19"/>
      <c r="H18" s="57" t="s">
        <v>142</v>
      </c>
      <c r="I18" s="57" t="str">
        <f t="shared" si="0"/>
        <v>NG</v>
      </c>
      <c r="J18" s="57" t="s">
        <v>142</v>
      </c>
      <c r="K18" s="57" t="s">
        <v>142</v>
      </c>
    </row>
    <row r="19" spans="2:11" ht="31.5" customHeight="1">
      <c r="B19" s="3"/>
      <c r="C19" s="5" t="s">
        <v>59</v>
      </c>
      <c r="D19" s="59"/>
      <c r="H19" s="56" t="str">
        <f>IF(OR(D19="",AND(ISNUMBER(--D19), LEN(D19)=7)), "OK", "NG")</f>
        <v>OK</v>
      </c>
      <c r="I19" s="57" t="str">
        <f>IF($D$18=リスト!$F$4,IF(D19="","NG","OK"),"OK")</f>
        <v>OK</v>
      </c>
      <c r="J19" s="57" t="s">
        <v>142</v>
      </c>
      <c r="K19" s="57" t="s">
        <v>142</v>
      </c>
    </row>
    <row r="20" spans="2:11" ht="31.5" customHeight="1">
      <c r="B20" s="3"/>
      <c r="C20" s="5" t="s">
        <v>61</v>
      </c>
      <c r="D20" s="19"/>
      <c r="H20" s="57" t="s">
        <v>142</v>
      </c>
      <c r="I20" s="57" t="str">
        <f>IF($D$18=リスト!$F$4,IF(D20="","NG","OK"),"OK")</f>
        <v>OK</v>
      </c>
      <c r="J20" s="57" t="s">
        <v>142</v>
      </c>
      <c r="K20" s="57" t="s">
        <v>142</v>
      </c>
    </row>
    <row r="21" spans="2:11" ht="31.5" customHeight="1">
      <c r="B21" s="3"/>
      <c r="C21" s="5" t="s">
        <v>63</v>
      </c>
      <c r="D21" s="19"/>
      <c r="H21" s="56" t="str">
        <f>IF(OR(D21="",LEN(D21)&lt;=364), "OK", "NG")</f>
        <v>OK</v>
      </c>
      <c r="I21" s="57" t="str">
        <f>IF($D$18=リスト!$F$4,IF(D21="","NG","OK"),"OK")</f>
        <v>OK</v>
      </c>
      <c r="J21" s="57" t="s">
        <v>142</v>
      </c>
      <c r="K21" s="57" t="s">
        <v>142</v>
      </c>
    </row>
    <row r="22" spans="2:11" ht="31.5" customHeight="1">
      <c r="B22" s="3"/>
      <c r="C22" s="5" t="s">
        <v>65</v>
      </c>
      <c r="D22" s="19"/>
      <c r="H22" s="57" t="str" cm="1">
        <f t="array" aca="1" ref="H22" ca="1">IF(D22="","OK",IF(AND(LEN(D22)&lt;=150, SUMPRODUCT(--(LENB(MID(D22,ROW(INDIRECT("1:"&amp;LEN(D22))),1))=2))=LEN(D22)), "OK", "NG"))</f>
        <v>OK</v>
      </c>
      <c r="I22" s="57" t="str">
        <f>IF($D$18=リスト!$F$4,IF(D22="","NG","OK"),"OK")</f>
        <v>OK</v>
      </c>
      <c r="J22" s="57" t="s">
        <v>142</v>
      </c>
      <c r="K22" s="57" t="s">
        <v>142</v>
      </c>
    </row>
    <row r="23" spans="2:11" ht="31.5" customHeight="1">
      <c r="B23" s="4"/>
      <c r="C23" s="5" t="s">
        <v>67</v>
      </c>
      <c r="D23" s="59"/>
      <c r="H23" s="56" t="str">
        <f>IF(AND(ISNUMBER(--D23), LEN(D23)&lt;=11), "OK", "NG")</f>
        <v>OK</v>
      </c>
      <c r="I23" s="57" t="str">
        <f>IF($D$18=リスト!$F$4,IF(D23="","NG","OK"),"OK")</f>
        <v>OK</v>
      </c>
      <c r="J23" s="57" t="s">
        <v>142</v>
      </c>
      <c r="K23" s="57" t="s">
        <v>142</v>
      </c>
    </row>
    <row r="24" spans="2:11" ht="31.5" customHeight="1">
      <c r="B24" s="2" t="s">
        <v>152</v>
      </c>
      <c r="C24" s="5" t="s">
        <v>71</v>
      </c>
      <c r="D24" s="19"/>
      <c r="H24" s="57" t="str" cm="1">
        <f t="array" aca="1" ref="H24" ca="1">IF(D24="","OK",IF(AND(LEN(D24)&lt;=150, SUMPRODUCT(--(LENB(MID(D24,ROW(INDIRECT("1:"&amp;LEN(D24))),1))=2))=LEN(D24)), "OK", "NG"))</f>
        <v>OK</v>
      </c>
      <c r="I24" s="57" t="str">
        <f t="shared" si="0"/>
        <v>NG</v>
      </c>
      <c r="J24" s="57" t="s">
        <v>142</v>
      </c>
      <c r="K24" s="57" t="s">
        <v>142</v>
      </c>
    </row>
    <row r="25" spans="2:11" ht="31.5" customHeight="1">
      <c r="B25" s="3"/>
      <c r="C25" s="5" t="s">
        <v>73</v>
      </c>
      <c r="D25" s="19"/>
      <c r="H25" s="57" t="str" cm="1">
        <f t="array" aca="1" ref="H25" ca="1">IF(D25="","OK",IF(AND(LEN(D25)&lt;=128, SUMPRODUCT(--(LENB(MID(D25,ROW(INDIRECT("1:"&amp;LEN(D25))),1))=2))=LEN(D25)), "OK", "NG"))</f>
        <v>OK</v>
      </c>
      <c r="I25" s="57" t="str">
        <f t="shared" si="0"/>
        <v>NG</v>
      </c>
      <c r="J25" s="57" t="s">
        <v>142</v>
      </c>
      <c r="K25" s="57" t="s">
        <v>142</v>
      </c>
    </row>
    <row r="26" spans="2:11" ht="31.5" customHeight="1">
      <c r="B26" s="3"/>
      <c r="C26" s="5" t="s">
        <v>74</v>
      </c>
      <c r="D26" s="62"/>
      <c r="H26" s="56" t="str">
        <f>IF(OR(D26="", AND(IFERROR(FIND("@",D26),0)&gt;1,
                   IFERROR(FIND(".",D26,FIND("@",D26)+2),0)&gt;0)),
   "OK","NG")</f>
        <v>OK</v>
      </c>
      <c r="I26" s="57" t="str">
        <f t="shared" si="0"/>
        <v>NG</v>
      </c>
      <c r="J26" s="57" t="s">
        <v>142</v>
      </c>
      <c r="K26" s="57" t="s">
        <v>142</v>
      </c>
    </row>
    <row r="27" spans="2:11" ht="31.5" customHeight="1">
      <c r="B27" s="3"/>
      <c r="C27" s="5" t="s">
        <v>76</v>
      </c>
      <c r="D27" s="59"/>
      <c r="H27" s="56" t="str">
        <f>IF(AND(ISNUMBER(--D27), LEN(D27)&lt;=11), "OK", "NG")</f>
        <v>OK</v>
      </c>
      <c r="I27" s="57" t="str">
        <f>IF(AND($D$27="",$D$28=""),"NG","OK")</f>
        <v>NG</v>
      </c>
      <c r="J27" s="57" t="s">
        <v>142</v>
      </c>
      <c r="K27" s="57" t="s">
        <v>142</v>
      </c>
    </row>
    <row r="28" spans="2:11" ht="31.5" customHeight="1">
      <c r="B28" s="4"/>
      <c r="C28" s="5" t="s">
        <v>78</v>
      </c>
      <c r="D28" s="59"/>
      <c r="H28" s="56" t="str">
        <f>IF(AND(ISNUMBER(--D28), LEN(D28)&lt;=11), "OK", "NG")</f>
        <v>OK</v>
      </c>
      <c r="I28" s="57" t="str">
        <f>IF(AND($D$27="",$D$28=""),"NG","OK")</f>
        <v>NG</v>
      </c>
      <c r="J28" s="57" t="s">
        <v>142</v>
      </c>
      <c r="K28" s="57" t="s">
        <v>142</v>
      </c>
    </row>
    <row r="29" spans="2:11" ht="31.5" customHeight="1">
      <c r="B29" s="2" t="s">
        <v>153</v>
      </c>
      <c r="C29" s="5" t="s">
        <v>59</v>
      </c>
      <c r="D29" s="59"/>
      <c r="H29" s="56" t="str">
        <f>IF(OR(D29="",AND(ISNUMBER(--D29), LEN(D29)=7)), "OK", "NG")</f>
        <v>OK</v>
      </c>
      <c r="I29" s="57" t="s">
        <v>142</v>
      </c>
      <c r="J29" s="57" t="s">
        <v>142</v>
      </c>
      <c r="K29" s="57" t="s">
        <v>142</v>
      </c>
    </row>
    <row r="30" spans="2:11" ht="31.5" customHeight="1">
      <c r="B30" s="3"/>
      <c r="C30" s="5" t="s">
        <v>61</v>
      </c>
      <c r="D30" s="19"/>
      <c r="H30" s="57" t="s">
        <v>142</v>
      </c>
      <c r="I30" s="57" t="s">
        <v>142</v>
      </c>
      <c r="J30" s="57" t="s">
        <v>142</v>
      </c>
      <c r="K30" s="57" t="s">
        <v>142</v>
      </c>
    </row>
    <row r="31" spans="2:11" ht="31.5" customHeight="1">
      <c r="B31" s="3"/>
      <c r="C31" s="5" t="s">
        <v>63</v>
      </c>
      <c r="D31" s="19"/>
      <c r="H31" s="57" t="str" cm="1">
        <f t="array" aca="1" ref="H31" ca="1">IF(D31="","OK",IF(AND(LEN(D31)&lt;=364, SUMPRODUCT(--(LENB(MID(D31,ROW(INDIRECT("1:"&amp;LEN(D31))),1))=2))=LEN(D31)), "OK", "NG"))</f>
        <v>OK</v>
      </c>
      <c r="I31" s="57" t="s">
        <v>142</v>
      </c>
      <c r="J31" s="57" t="s">
        <v>142</v>
      </c>
      <c r="K31" s="57" t="s">
        <v>142</v>
      </c>
    </row>
    <row r="32" spans="2:11" ht="31.5" customHeight="1">
      <c r="B32" s="3"/>
      <c r="C32" s="5" t="s">
        <v>65</v>
      </c>
      <c r="D32" s="19"/>
      <c r="H32" s="57" t="str" cm="1">
        <f t="array" aca="1" ref="H32" ca="1">IF(D32="","OK",IF(AND(LEN(D32)&lt;=150, SUMPRODUCT(--(LENB(MID(D32,ROW(INDIRECT("1:"&amp;LEN(D32))),1))=2))=LEN(D32)), "OK", "NG"))</f>
        <v>OK</v>
      </c>
      <c r="I32" s="57" t="s">
        <v>142</v>
      </c>
      <c r="J32" s="57" t="s">
        <v>142</v>
      </c>
      <c r="K32" s="57" t="s">
        <v>142</v>
      </c>
    </row>
    <row r="33" spans="2:11" ht="31.5" customHeight="1" thickBot="1">
      <c r="B33" s="4"/>
      <c r="C33" s="5" t="s">
        <v>67</v>
      </c>
      <c r="D33" s="124"/>
      <c r="H33" s="56" t="str">
        <f>IF(AND(ISNUMBER(--D33), LEN(D33)&lt;=11), "OK", "NG")</f>
        <v>OK</v>
      </c>
      <c r="I33" s="57" t="s">
        <v>142</v>
      </c>
      <c r="J33" s="57" t="s">
        <v>142</v>
      </c>
      <c r="K33" s="57" t="s">
        <v>142</v>
      </c>
    </row>
    <row r="34" spans="2:11" ht="15.6" thickTop="1"/>
  </sheetData>
  <sheetProtection algorithmName="SHA-512" hashValue="FD8M8w8tRSjbt2Y3/IbBjP+Wnx5zyn61RYj9Snv+jUE+POQFWUjq4QSAx37w5AGoEaZSbHGTV1Er3XXugMfbew==" saltValue="jixgMGkHe2CiLgkI1q4KyA==" spinCount="100000" sheet="1" objects="1" scenarios="1"/>
  <phoneticPr fontId="2"/>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3" id="{D301A360-9F4C-47D8-AC20-1ACB990513E0}">
            <xm:f>$D$2=リスト!$A$4</xm:f>
            <x14:dxf>
              <fill>
                <patternFill>
                  <bgColor theme="0" tint="-0.14996795556505021"/>
                </patternFill>
              </fill>
            </x14:dxf>
          </x14:cfRule>
          <xm:sqref>D4 D10:D11</xm:sqref>
        </x14:conditionalFormatting>
        <x14:conditionalFormatting xmlns:xm="http://schemas.microsoft.com/office/excel/2006/main">
          <x14:cfRule type="expression" priority="1" id="{8DE025E0-AD7F-4E16-853D-D356C3015C33}">
            <xm:f>$D$11=リスト!$D$3</xm:f>
            <x14:dxf>
              <fill>
                <patternFill>
                  <bgColor theme="0" tint="-0.14996795556505021"/>
                </patternFill>
              </fill>
            </x14:dxf>
          </x14:cfRule>
          <xm:sqref>D12</xm:sqref>
        </x14:conditionalFormatting>
        <x14:conditionalFormatting xmlns:xm="http://schemas.microsoft.com/office/excel/2006/main">
          <x14:cfRule type="expression" priority="4" id="{81D338F2-B380-4A51-8FB4-A1D9DFE4197C}">
            <xm:f>$D$18=リスト!$F$3</xm:f>
            <x14:dxf>
              <fill>
                <patternFill>
                  <bgColor theme="0" tint="-0.14996795556505021"/>
                </patternFill>
              </fill>
            </x14:dxf>
          </x14:cfRule>
          <xm:sqref>D19:D23 D32</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C12F8C42-FB39-4E1D-A5F1-92F29E8AC1B1}">
          <x14:formula1>
            <xm:f>リスト!$A$3:$A$4</xm:f>
          </x14:formula1>
          <xm:sqref>D2</xm:sqref>
        </x14:dataValidation>
        <x14:dataValidation type="list" allowBlank="1" showInputMessage="1" showErrorMessage="1" xr:uid="{2CA1CCB1-9E38-4AEA-87DC-52283125FE9A}">
          <x14:formula1>
            <xm:f>リスト!$B$3:$B$49</xm:f>
          </x14:formula1>
          <xm:sqref>D5 D30 D20</xm:sqref>
        </x14:dataValidation>
        <x14:dataValidation type="list" allowBlank="1" showInputMessage="1" showErrorMessage="1" xr:uid="{ABC99CBC-8AFE-4FED-952C-5D828B14118A}">
          <x14:formula1>
            <xm:f>リスト!$C$3:$C$22</xm:f>
          </x14:formula1>
          <xm:sqref>D10</xm:sqref>
        </x14:dataValidation>
        <x14:dataValidation type="list" allowBlank="1" showInputMessage="1" showErrorMessage="1" xr:uid="{54AF47F3-C9DF-43C8-8749-9AD67A62C8D2}">
          <x14:formula1>
            <xm:f>リスト!$D$3:$D$4</xm:f>
          </x14:formula1>
          <xm:sqref>D11</xm:sqref>
        </x14:dataValidation>
        <x14:dataValidation type="list" allowBlank="1" showInputMessage="1" showErrorMessage="1" xr:uid="{D8F56AFE-0E60-488F-8007-8BAE31BC8CCD}">
          <x14:formula1>
            <xm:f>リスト!$E$3:$E$101</xm:f>
          </x14:formula1>
          <xm:sqref>D15</xm:sqref>
        </x14:dataValidation>
        <x14:dataValidation type="list" allowBlank="1" showInputMessage="1" showErrorMessage="1" xr:uid="{C129F340-40BB-493C-B8B1-805B5FBD6576}">
          <x14:formula1>
            <xm:f>リスト!$F$3:$F$4</xm:f>
          </x14:formula1>
          <xm:sqref>D18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FBFC4-5FC7-46DC-AE28-C61168DDBBC2}">
  <dimension ref="A2:H292"/>
  <sheetViews>
    <sheetView showGridLines="0" zoomScaleNormal="100" workbookViewId="0"/>
  </sheetViews>
  <sheetFormatPr defaultColWidth="8.88671875" defaultRowHeight="21.95"/>
  <cols>
    <col min="1" max="1" width="3.77734375" style="27" customWidth="1"/>
    <col min="2" max="2" width="6.33203125" style="27" customWidth="1"/>
    <col min="3" max="3" width="113.33203125" style="29" customWidth="1"/>
    <col min="4" max="4" width="3" style="29" customWidth="1"/>
    <col min="5" max="5" width="3.77734375" style="27"/>
    <col min="6" max="6" width="11.44140625" style="27" bestFit="1" customWidth="1"/>
    <col min="7" max="7" width="3.77734375" style="27"/>
    <col min="8" max="8" width="8.88671875" style="57"/>
    <col min="9" max="16384" width="8.88671875" style="1"/>
  </cols>
  <sheetData>
    <row r="2" spans="1:8">
      <c r="B2" s="49" t="s">
        <v>154</v>
      </c>
      <c r="C2" s="50"/>
      <c r="D2" s="51"/>
      <c r="F2" s="16" t="s">
        <v>141</v>
      </c>
      <c r="H2" s="57" t="s">
        <v>155</v>
      </c>
    </row>
    <row r="3" spans="1:8">
      <c r="B3" s="52" t="s">
        <v>156</v>
      </c>
      <c r="C3" s="53"/>
      <c r="D3" s="54"/>
      <c r="F3" s="48" t="str">
        <f>IF(COUNTIF(H12:H292, "NG") &gt; 0, "NG", "OK")</f>
        <v>NG</v>
      </c>
    </row>
    <row r="5" spans="1:8" ht="27.75" customHeight="1">
      <c r="B5" s="25" t="s">
        <v>157</v>
      </c>
      <c r="C5" s="26" t="s">
        <v>158</v>
      </c>
      <c r="D5" s="20"/>
    </row>
    <row r="6" spans="1:8" ht="15.95">
      <c r="A6" s="28"/>
      <c r="B6" s="30"/>
      <c r="C6" s="31"/>
      <c r="D6" s="32"/>
      <c r="E6" s="28"/>
      <c r="F6" s="28"/>
      <c r="G6" s="28"/>
    </row>
    <row r="7" spans="1:8" ht="15.95">
      <c r="A7" s="28"/>
      <c r="B7" s="23" t="s">
        <v>89</v>
      </c>
      <c r="C7" s="33" t="s">
        <v>159</v>
      </c>
      <c r="D7" s="21"/>
      <c r="E7" s="28"/>
      <c r="F7" s="28"/>
      <c r="G7" s="28"/>
    </row>
    <row r="8" spans="1:8" ht="32.1">
      <c r="A8" s="28"/>
      <c r="B8" s="23" t="s">
        <v>89</v>
      </c>
      <c r="C8" s="33" t="s">
        <v>160</v>
      </c>
      <c r="D8" s="21"/>
      <c r="E8" s="28"/>
      <c r="F8" s="28"/>
      <c r="G8" s="28"/>
    </row>
    <row r="9" spans="1:8" ht="48">
      <c r="A9" s="28"/>
      <c r="B9" s="23" t="s">
        <v>89</v>
      </c>
      <c r="C9" s="33" t="s">
        <v>161</v>
      </c>
      <c r="D9" s="21"/>
      <c r="E9" s="28"/>
      <c r="F9" s="28"/>
      <c r="G9" s="28"/>
    </row>
    <row r="10" spans="1:8" ht="48">
      <c r="A10" s="28"/>
      <c r="B10" s="23" t="s">
        <v>89</v>
      </c>
      <c r="C10" s="33" t="s">
        <v>162</v>
      </c>
      <c r="D10" s="21"/>
      <c r="E10" s="28"/>
      <c r="F10" s="28"/>
      <c r="G10" s="28"/>
    </row>
    <row r="11" spans="1:8" ht="15.95">
      <c r="A11" s="28"/>
      <c r="B11" s="24"/>
      <c r="C11" s="34"/>
      <c r="D11" s="22"/>
      <c r="E11" s="28"/>
      <c r="F11" s="28"/>
      <c r="G11" s="28"/>
    </row>
    <row r="12" spans="1:8" ht="42" customHeight="1">
      <c r="B12" s="42" t="b">
        <v>0</v>
      </c>
      <c r="C12" s="35" t="s">
        <v>163</v>
      </c>
      <c r="D12" s="36"/>
      <c r="H12" s="57" t="s">
        <v>142</v>
      </c>
    </row>
    <row r="14" spans="1:8" ht="27.75" customHeight="1">
      <c r="B14" s="25" t="str">
        <f>LEFT($B5,FIND(".",$B5)-1)+1&amp;"."</f>
        <v>2.</v>
      </c>
      <c r="C14" s="26" t="s">
        <v>164</v>
      </c>
      <c r="D14" s="20"/>
    </row>
    <row r="15" spans="1:8" ht="15.95">
      <c r="A15" s="28"/>
      <c r="B15" s="30"/>
      <c r="C15" s="31"/>
      <c r="D15" s="32"/>
      <c r="E15" s="28"/>
      <c r="F15" s="28"/>
      <c r="G15" s="28"/>
    </row>
    <row r="16" spans="1:8" ht="15.95">
      <c r="A16" s="28"/>
      <c r="B16" s="23" t="s">
        <v>89</v>
      </c>
      <c r="C16" s="33" t="s">
        <v>165</v>
      </c>
      <c r="D16" s="21"/>
      <c r="E16" s="28"/>
      <c r="F16" s="28"/>
      <c r="G16" s="28"/>
    </row>
    <row r="17" spans="1:8" ht="48">
      <c r="A17" s="28"/>
      <c r="B17" s="23" t="s">
        <v>89</v>
      </c>
      <c r="C17" s="33" t="s">
        <v>166</v>
      </c>
      <c r="D17" s="21"/>
      <c r="E17" s="28"/>
      <c r="F17" s="28"/>
      <c r="G17" s="28"/>
    </row>
    <row r="18" spans="1:8" ht="32.1">
      <c r="A18" s="28"/>
      <c r="B18" s="23" t="s">
        <v>89</v>
      </c>
      <c r="C18" s="33" t="s">
        <v>167</v>
      </c>
      <c r="D18" s="21"/>
      <c r="E18" s="28"/>
      <c r="F18" s="28"/>
      <c r="G18" s="28"/>
    </row>
    <row r="19" spans="1:8" ht="15.95">
      <c r="A19" s="28"/>
      <c r="B19" s="23"/>
      <c r="C19" s="33"/>
      <c r="D19" s="21"/>
      <c r="E19" s="28"/>
      <c r="F19" s="28"/>
      <c r="G19" s="28"/>
    </row>
    <row r="20" spans="1:8" ht="15.95">
      <c r="A20" s="28"/>
      <c r="B20" s="38" t="s">
        <v>23</v>
      </c>
      <c r="C20" s="37" t="s">
        <v>168</v>
      </c>
      <c r="D20" s="21"/>
      <c r="E20" s="28"/>
      <c r="F20" s="28"/>
      <c r="G20" s="28"/>
    </row>
    <row r="21" spans="1:8" ht="15.95">
      <c r="A21" s="28"/>
      <c r="B21" s="38"/>
      <c r="C21" s="43" t="s">
        <v>169</v>
      </c>
      <c r="D21" s="21"/>
      <c r="E21" s="28"/>
      <c r="F21" s="28"/>
      <c r="G21" s="28"/>
    </row>
    <row r="22" spans="1:8" ht="207.95">
      <c r="A22" s="28"/>
      <c r="B22" s="38"/>
      <c r="C22" s="39" t="s">
        <v>170</v>
      </c>
      <c r="D22" s="21"/>
      <c r="E22" s="28"/>
      <c r="F22" s="28"/>
      <c r="G22" s="28"/>
    </row>
    <row r="23" spans="1:8" ht="15.95">
      <c r="A23" s="28"/>
      <c r="B23" s="24"/>
      <c r="C23" s="34"/>
      <c r="D23" s="22"/>
      <c r="E23" s="28"/>
      <c r="F23" s="28"/>
      <c r="G23" s="28"/>
    </row>
    <row r="24" spans="1:8" ht="27.75" customHeight="1">
      <c r="B24" s="42" t="b">
        <v>0</v>
      </c>
      <c r="C24" s="35" t="s">
        <v>171</v>
      </c>
      <c r="D24" s="36"/>
      <c r="H24" s="57" t="str">
        <f>IF(B24=TRUE,"OK","NG")</f>
        <v>NG</v>
      </c>
    </row>
    <row r="26" spans="1:8" ht="27.75" customHeight="1">
      <c r="B26" s="25" t="str">
        <f>LEFT($B14,FIND(".",$B14)-1)+1&amp;"."</f>
        <v>3.</v>
      </c>
      <c r="C26" s="26" t="s">
        <v>172</v>
      </c>
      <c r="D26" s="20"/>
    </row>
    <row r="27" spans="1:8" ht="15.95">
      <c r="A27" s="28"/>
      <c r="B27" s="30"/>
      <c r="C27" s="31"/>
      <c r="D27" s="32"/>
      <c r="E27" s="28"/>
      <c r="F27" s="28"/>
      <c r="G27" s="28"/>
    </row>
    <row r="28" spans="1:8" ht="48">
      <c r="A28" s="28"/>
      <c r="B28" s="23" t="s">
        <v>89</v>
      </c>
      <c r="C28" s="33" t="s">
        <v>173</v>
      </c>
      <c r="D28" s="21"/>
      <c r="E28" s="28"/>
      <c r="F28" s="28"/>
      <c r="G28" s="28"/>
    </row>
    <row r="29" spans="1:8" ht="80.099999999999994">
      <c r="A29" s="28"/>
      <c r="B29" s="23" t="s">
        <v>89</v>
      </c>
      <c r="C29" s="33" t="s">
        <v>174</v>
      </c>
      <c r="D29" s="21"/>
      <c r="E29" s="28"/>
      <c r="F29" s="28"/>
      <c r="G29" s="28"/>
    </row>
    <row r="30" spans="1:8" ht="15.95">
      <c r="A30" s="28"/>
      <c r="B30" s="24"/>
      <c r="C30" s="34"/>
      <c r="D30" s="22"/>
      <c r="E30" s="28"/>
      <c r="F30" s="28"/>
      <c r="G30" s="28"/>
    </row>
    <row r="31" spans="1:8" ht="27.75" customHeight="1">
      <c r="B31" s="42" t="b">
        <v>0</v>
      </c>
      <c r="C31" s="35" t="s">
        <v>175</v>
      </c>
      <c r="D31" s="36"/>
      <c r="H31" s="57" t="str">
        <f>IF(B31=TRUE,"OK","NG")</f>
        <v>NG</v>
      </c>
    </row>
    <row r="33" spans="1:8" ht="27.75" customHeight="1">
      <c r="B33" s="25" t="str">
        <f>LEFT($B26,FIND(".",$B26)-1)+1&amp;"."</f>
        <v>4.</v>
      </c>
      <c r="C33" s="26" t="s">
        <v>176</v>
      </c>
      <c r="D33" s="20"/>
    </row>
    <row r="34" spans="1:8" ht="15.95">
      <c r="A34" s="28"/>
      <c r="B34" s="30"/>
      <c r="C34" s="31"/>
      <c r="D34" s="32"/>
      <c r="E34" s="28"/>
      <c r="F34" s="28"/>
      <c r="G34" s="28"/>
    </row>
    <row r="35" spans="1:8" ht="48">
      <c r="A35" s="28"/>
      <c r="B35" s="23" t="s">
        <v>89</v>
      </c>
      <c r="C35" s="33" t="s">
        <v>177</v>
      </c>
      <c r="D35" s="21"/>
      <c r="E35" s="28"/>
      <c r="F35" s="28"/>
      <c r="G35" s="28"/>
    </row>
    <row r="36" spans="1:8" ht="63.95">
      <c r="A36" s="28"/>
      <c r="B36" s="23" t="s">
        <v>89</v>
      </c>
      <c r="C36" s="33" t="s">
        <v>178</v>
      </c>
      <c r="D36" s="21"/>
      <c r="E36" s="28"/>
      <c r="F36" s="28"/>
      <c r="G36" s="28"/>
    </row>
    <row r="37" spans="1:8" ht="32.1">
      <c r="A37" s="28"/>
      <c r="B37" s="23" t="s">
        <v>89</v>
      </c>
      <c r="C37" s="33" t="s">
        <v>179</v>
      </c>
      <c r="D37" s="21"/>
      <c r="E37" s="28"/>
      <c r="F37" s="28"/>
      <c r="G37" s="28"/>
    </row>
    <row r="38" spans="1:8" ht="63.95">
      <c r="A38" s="28"/>
      <c r="B38" s="23" t="s">
        <v>89</v>
      </c>
      <c r="C38" s="33" t="s">
        <v>180</v>
      </c>
      <c r="D38" s="21"/>
      <c r="E38" s="28"/>
      <c r="F38" s="28"/>
      <c r="G38" s="28"/>
    </row>
    <row r="39" spans="1:8" ht="32.1">
      <c r="A39" s="28"/>
      <c r="B39" s="23" t="s">
        <v>89</v>
      </c>
      <c r="C39" s="33" t="s">
        <v>181</v>
      </c>
      <c r="D39" s="21"/>
      <c r="E39" s="28"/>
      <c r="F39" s="28"/>
      <c r="G39" s="28"/>
    </row>
    <row r="40" spans="1:8" ht="15.95">
      <c r="A40" s="28"/>
      <c r="B40" s="23"/>
      <c r="C40" s="33"/>
      <c r="D40" s="21"/>
      <c r="E40" s="28"/>
      <c r="F40" s="28"/>
      <c r="G40" s="28"/>
    </row>
    <row r="41" spans="1:8" ht="32.1">
      <c r="A41" s="28"/>
      <c r="B41" s="38" t="s">
        <v>23</v>
      </c>
      <c r="C41" s="37" t="s">
        <v>182</v>
      </c>
      <c r="D41" s="21"/>
      <c r="E41" s="28"/>
      <c r="F41" s="28"/>
      <c r="G41" s="28"/>
    </row>
    <row r="42" spans="1:8" ht="15.95">
      <c r="A42" s="28"/>
      <c r="B42" s="23"/>
      <c r="C42" s="43" t="s">
        <v>183</v>
      </c>
      <c r="D42" s="21"/>
      <c r="E42" s="28"/>
      <c r="F42" s="28"/>
      <c r="G42" s="28"/>
    </row>
    <row r="43" spans="1:8" ht="15.95">
      <c r="A43" s="28"/>
      <c r="B43" s="24"/>
      <c r="C43" s="34"/>
      <c r="D43" s="22"/>
      <c r="E43" s="28"/>
      <c r="F43" s="28"/>
      <c r="G43" s="28"/>
    </row>
    <row r="44" spans="1:8" ht="27.75" customHeight="1">
      <c r="B44" s="42" t="b">
        <v>0</v>
      </c>
      <c r="C44" s="35" t="s">
        <v>175</v>
      </c>
      <c r="D44" s="36"/>
      <c r="H44" s="57" t="str">
        <f>IF(B44=TRUE,"OK","NG")</f>
        <v>NG</v>
      </c>
    </row>
    <row r="46" spans="1:8" ht="27.75" customHeight="1">
      <c r="B46" s="25" t="str">
        <f>LEFT($B33,FIND(".",$B33)-1)+1&amp;"."</f>
        <v>5.</v>
      </c>
      <c r="C46" s="26" t="s">
        <v>184</v>
      </c>
      <c r="D46" s="20"/>
    </row>
    <row r="47" spans="1:8" ht="15.95">
      <c r="A47" s="28"/>
      <c r="B47" s="30"/>
      <c r="C47" s="31"/>
      <c r="D47" s="32"/>
      <c r="E47" s="28"/>
      <c r="F47" s="28"/>
      <c r="G47" s="28"/>
    </row>
    <row r="48" spans="1:8" ht="32.1">
      <c r="A48" s="28"/>
      <c r="B48" s="23" t="s">
        <v>89</v>
      </c>
      <c r="C48" s="33" t="s">
        <v>185</v>
      </c>
      <c r="D48" s="21"/>
      <c r="E48" s="28"/>
      <c r="F48" s="28"/>
      <c r="G48" s="28"/>
    </row>
    <row r="49" spans="1:8" ht="15.95">
      <c r="A49" s="28"/>
      <c r="B49" s="23" t="s">
        <v>89</v>
      </c>
      <c r="C49" s="33" t="s">
        <v>186</v>
      </c>
      <c r="D49" s="21"/>
      <c r="E49" s="28"/>
      <c r="F49" s="28"/>
      <c r="G49" s="28"/>
    </row>
    <row r="50" spans="1:8" ht="15.95">
      <c r="A50" s="28"/>
      <c r="B50" s="23" t="s">
        <v>89</v>
      </c>
      <c r="C50" s="33" t="s">
        <v>187</v>
      </c>
      <c r="D50" s="21"/>
      <c r="E50" s="28"/>
      <c r="F50" s="28"/>
      <c r="G50" s="28"/>
    </row>
    <row r="51" spans="1:8" ht="15.95">
      <c r="A51" s="28"/>
      <c r="B51" s="23"/>
      <c r="C51" s="33"/>
      <c r="D51" s="21"/>
      <c r="E51" s="28"/>
      <c r="F51" s="28"/>
      <c r="G51" s="28"/>
    </row>
    <row r="52" spans="1:8" ht="15.95">
      <c r="A52" s="28"/>
      <c r="B52" s="23"/>
      <c r="C52" s="33" t="s">
        <v>188</v>
      </c>
      <c r="D52" s="21"/>
      <c r="E52" s="28"/>
      <c r="F52" s="28"/>
      <c r="G52" s="28"/>
    </row>
    <row r="53" spans="1:8" ht="15.95">
      <c r="A53" s="28"/>
      <c r="B53" s="23" t="s">
        <v>89</v>
      </c>
      <c r="C53" s="33" t="s">
        <v>189</v>
      </c>
      <c r="D53" s="21"/>
      <c r="E53" s="28"/>
      <c r="F53" s="28"/>
      <c r="G53" s="28"/>
    </row>
    <row r="54" spans="1:8" ht="32.1">
      <c r="A54" s="28"/>
      <c r="B54" s="23" t="s">
        <v>89</v>
      </c>
      <c r="C54" s="33" t="s">
        <v>190</v>
      </c>
      <c r="D54" s="21"/>
      <c r="E54" s="28"/>
      <c r="F54" s="28"/>
      <c r="G54" s="28"/>
    </row>
    <row r="55" spans="1:8" ht="15.95">
      <c r="A55" s="28"/>
      <c r="B55" s="23" t="s">
        <v>89</v>
      </c>
      <c r="C55" s="33" t="s">
        <v>191</v>
      </c>
      <c r="D55" s="21"/>
      <c r="E55" s="28"/>
      <c r="F55" s="28"/>
      <c r="G55" s="28"/>
    </row>
    <row r="56" spans="1:8" ht="48">
      <c r="A56" s="28"/>
      <c r="B56" s="23" t="s">
        <v>89</v>
      </c>
      <c r="C56" s="33" t="s">
        <v>192</v>
      </c>
      <c r="D56" s="21"/>
      <c r="E56" s="28"/>
      <c r="F56" s="28"/>
      <c r="G56" s="28"/>
    </row>
    <row r="57" spans="1:8" ht="32.1">
      <c r="A57" s="28"/>
      <c r="B57" s="23" t="s">
        <v>89</v>
      </c>
      <c r="C57" s="33" t="s">
        <v>193</v>
      </c>
      <c r="D57" s="21"/>
      <c r="E57" s="28"/>
      <c r="F57" s="28"/>
      <c r="G57" s="28"/>
    </row>
    <row r="58" spans="1:8" ht="32.1">
      <c r="A58" s="28"/>
      <c r="B58" s="23" t="s">
        <v>89</v>
      </c>
      <c r="C58" s="33" t="s">
        <v>194</v>
      </c>
      <c r="D58" s="21"/>
      <c r="E58" s="28"/>
      <c r="F58" s="28"/>
      <c r="G58" s="28"/>
    </row>
    <row r="59" spans="1:8" ht="15.95">
      <c r="A59" s="28"/>
      <c r="B59" s="23" t="s">
        <v>89</v>
      </c>
      <c r="C59" s="33" t="s">
        <v>195</v>
      </c>
      <c r="D59" s="21"/>
      <c r="E59" s="28"/>
      <c r="F59" s="28"/>
      <c r="G59" s="28"/>
    </row>
    <row r="60" spans="1:8" ht="32.1">
      <c r="A60" s="28"/>
      <c r="B60" s="23" t="s">
        <v>89</v>
      </c>
      <c r="C60" s="33" t="s">
        <v>196</v>
      </c>
      <c r="D60" s="21"/>
      <c r="E60" s="28"/>
      <c r="F60" s="28"/>
      <c r="G60" s="28"/>
    </row>
    <row r="61" spans="1:8" ht="15.95">
      <c r="A61" s="28"/>
      <c r="B61" s="23" t="s">
        <v>89</v>
      </c>
      <c r="C61" s="33" t="s">
        <v>197</v>
      </c>
      <c r="D61" s="21"/>
      <c r="E61" s="28"/>
      <c r="F61" s="28"/>
      <c r="G61" s="28"/>
    </row>
    <row r="62" spans="1:8" ht="15.95">
      <c r="A62" s="28"/>
      <c r="B62" s="24"/>
      <c r="C62" s="34"/>
      <c r="D62" s="22"/>
      <c r="E62" s="28"/>
      <c r="F62" s="28"/>
      <c r="G62" s="28"/>
    </row>
    <row r="63" spans="1:8" ht="44.1">
      <c r="B63" s="42" t="b">
        <v>0</v>
      </c>
      <c r="C63" s="35" t="s">
        <v>198</v>
      </c>
      <c r="D63" s="36"/>
      <c r="H63" s="57" t="s">
        <v>142</v>
      </c>
    </row>
    <row r="65" spans="1:8" ht="27.75" customHeight="1">
      <c r="B65" s="25" t="str">
        <f>LEFT($B46,FIND(".",$B46)-1)+1&amp;"."</f>
        <v>6.</v>
      </c>
      <c r="C65" s="26" t="s">
        <v>199</v>
      </c>
      <c r="D65" s="20"/>
    </row>
    <row r="66" spans="1:8" ht="15.95">
      <c r="A66" s="28"/>
      <c r="B66" s="30"/>
      <c r="C66" s="31"/>
      <c r="D66" s="32"/>
      <c r="E66" s="28"/>
      <c r="F66" s="28"/>
      <c r="G66" s="28"/>
    </row>
    <row r="67" spans="1:8" ht="15.95">
      <c r="A67" s="28"/>
      <c r="B67" s="23" t="s">
        <v>89</v>
      </c>
      <c r="C67" s="33" t="s">
        <v>200</v>
      </c>
      <c r="D67" s="21"/>
      <c r="E67" s="28"/>
      <c r="F67" s="28"/>
      <c r="G67" s="28"/>
    </row>
    <row r="68" spans="1:8" ht="80.099999999999994">
      <c r="A68" s="28"/>
      <c r="B68" s="23" t="s">
        <v>89</v>
      </c>
      <c r="C68" s="33" t="s">
        <v>174</v>
      </c>
      <c r="D68" s="21"/>
      <c r="E68" s="28"/>
      <c r="F68" s="28"/>
      <c r="G68" s="28"/>
    </row>
    <row r="69" spans="1:8" ht="15.95">
      <c r="A69" s="28"/>
      <c r="B69" s="24"/>
      <c r="C69" s="34"/>
      <c r="D69" s="22"/>
      <c r="E69" s="28"/>
      <c r="F69" s="28"/>
      <c r="G69" s="28"/>
    </row>
    <row r="70" spans="1:8" ht="27.75" customHeight="1">
      <c r="B70" s="42" t="b">
        <v>0</v>
      </c>
      <c r="C70" s="35" t="s">
        <v>201</v>
      </c>
      <c r="D70" s="36"/>
      <c r="H70" s="57" t="str">
        <f>IF(B70=TRUE,"OK","NG")</f>
        <v>NG</v>
      </c>
    </row>
    <row r="72" spans="1:8" ht="27.75" customHeight="1">
      <c r="B72" s="25" t="str">
        <f>LEFT($B65,FIND(".",$B65)-1)+1&amp;"."</f>
        <v>7.</v>
      </c>
      <c r="C72" s="26" t="s">
        <v>202</v>
      </c>
      <c r="D72" s="20"/>
    </row>
    <row r="73" spans="1:8" ht="15.95">
      <c r="A73" s="28"/>
      <c r="B73" s="30"/>
      <c r="C73" s="31"/>
      <c r="D73" s="32"/>
      <c r="E73" s="28"/>
      <c r="F73" s="28"/>
      <c r="G73" s="28"/>
    </row>
    <row r="74" spans="1:8" ht="48">
      <c r="A74" s="28"/>
      <c r="B74" s="23" t="s">
        <v>89</v>
      </c>
      <c r="C74" s="33" t="s">
        <v>203</v>
      </c>
      <c r="D74" s="21"/>
      <c r="E74" s="28"/>
      <c r="F74" s="28"/>
      <c r="G74" s="28"/>
    </row>
    <row r="75" spans="1:8" ht="32.1">
      <c r="A75" s="28"/>
      <c r="B75" s="23" t="s">
        <v>89</v>
      </c>
      <c r="C75" s="33" t="s">
        <v>204</v>
      </c>
      <c r="D75" s="21"/>
      <c r="E75" s="28"/>
      <c r="F75" s="28"/>
      <c r="G75" s="28"/>
    </row>
    <row r="76" spans="1:8" ht="15.95">
      <c r="A76" s="28"/>
      <c r="B76" s="23"/>
      <c r="C76" s="33"/>
      <c r="D76" s="21"/>
      <c r="E76" s="28"/>
      <c r="F76" s="28"/>
      <c r="G76" s="28"/>
    </row>
    <row r="77" spans="1:8" ht="48">
      <c r="A77" s="28"/>
      <c r="B77" s="38" t="s">
        <v>23</v>
      </c>
      <c r="C77" s="37" t="s">
        <v>205</v>
      </c>
      <c r="D77" s="21"/>
      <c r="E77" s="28"/>
      <c r="F77" s="28"/>
      <c r="G77" s="28"/>
    </row>
    <row r="78" spans="1:8" ht="15.95">
      <c r="A78" s="28"/>
      <c r="B78" s="24"/>
      <c r="C78" s="34"/>
      <c r="D78" s="22"/>
      <c r="E78" s="28"/>
      <c r="F78" s="28"/>
      <c r="G78" s="28"/>
    </row>
    <row r="79" spans="1:8" ht="27.75" customHeight="1">
      <c r="B79" s="42" t="b">
        <v>0</v>
      </c>
      <c r="C79" s="35" t="s">
        <v>201</v>
      </c>
      <c r="D79" s="36"/>
      <c r="H79" s="57" t="str">
        <f>IF(B79=TRUE,"OK","NG")</f>
        <v>NG</v>
      </c>
    </row>
    <row r="81" spans="1:8" ht="27.75" customHeight="1">
      <c r="B81" s="25" t="str">
        <f>LEFT($B72,FIND(".",$B72)-1)+1&amp;"."</f>
        <v>8.</v>
      </c>
      <c r="C81" s="26" t="s">
        <v>206</v>
      </c>
      <c r="D81" s="20"/>
    </row>
    <row r="82" spans="1:8" ht="15.95">
      <c r="A82" s="28"/>
      <c r="B82" s="30"/>
      <c r="C82" s="31"/>
      <c r="D82" s="32"/>
      <c r="E82" s="28"/>
      <c r="F82" s="28"/>
      <c r="G82" s="28"/>
    </row>
    <row r="83" spans="1:8" ht="32.1">
      <c r="A83" s="28"/>
      <c r="B83" s="23" t="s">
        <v>89</v>
      </c>
      <c r="C83" s="33" t="s">
        <v>207</v>
      </c>
      <c r="D83" s="21"/>
      <c r="E83" s="28"/>
      <c r="F83" s="28"/>
      <c r="G83" s="28"/>
    </row>
    <row r="84" spans="1:8" ht="15.95">
      <c r="A84" s="28"/>
      <c r="B84" s="23"/>
      <c r="C84" s="33"/>
      <c r="D84" s="21"/>
      <c r="E84" s="28"/>
      <c r="F84" s="28"/>
      <c r="G84" s="28"/>
    </row>
    <row r="85" spans="1:8" ht="32.1">
      <c r="A85" s="28"/>
      <c r="B85" s="38" t="s">
        <v>23</v>
      </c>
      <c r="C85" s="37" t="s">
        <v>208</v>
      </c>
      <c r="D85" s="21"/>
      <c r="E85" s="28"/>
      <c r="F85" s="28"/>
      <c r="G85" s="28"/>
    </row>
    <row r="86" spans="1:8" ht="15.95">
      <c r="A86" s="28"/>
      <c r="B86" s="38" t="s">
        <v>23</v>
      </c>
      <c r="C86" s="37" t="s">
        <v>209</v>
      </c>
      <c r="D86" s="21"/>
      <c r="E86" s="28"/>
      <c r="F86" s="28"/>
      <c r="G86" s="28"/>
    </row>
    <row r="87" spans="1:8" ht="15.95">
      <c r="A87" s="28"/>
      <c r="B87" s="38"/>
      <c r="C87" s="43" t="s">
        <v>210</v>
      </c>
      <c r="D87" s="21"/>
      <c r="E87" s="28"/>
      <c r="F87" s="28"/>
      <c r="G87" s="28"/>
    </row>
    <row r="88" spans="1:8" ht="15.95">
      <c r="A88" s="28"/>
      <c r="B88" s="24"/>
      <c r="C88" s="34"/>
      <c r="D88" s="22"/>
      <c r="E88" s="28"/>
      <c r="F88" s="28"/>
      <c r="G88" s="28"/>
    </row>
    <row r="89" spans="1:8" ht="27.75" customHeight="1">
      <c r="B89" s="42" t="b">
        <v>0</v>
      </c>
      <c r="C89" s="35" t="s">
        <v>201</v>
      </c>
      <c r="D89" s="36"/>
      <c r="H89" s="57" t="str">
        <f>IF(B89=TRUE,"OK","NG")</f>
        <v>NG</v>
      </c>
    </row>
    <row r="91" spans="1:8" ht="27.75" customHeight="1">
      <c r="B91" s="25" t="str">
        <f>LEFT($B81,FIND(".",$B81)-1)+1&amp;"."</f>
        <v>9.</v>
      </c>
      <c r="C91" s="26" t="s">
        <v>211</v>
      </c>
      <c r="D91" s="20"/>
    </row>
    <row r="92" spans="1:8" ht="15.95">
      <c r="A92" s="28"/>
      <c r="B92" s="30"/>
      <c r="C92" s="31"/>
      <c r="D92" s="32"/>
      <c r="E92" s="28"/>
      <c r="F92" s="28"/>
      <c r="G92" s="28"/>
    </row>
    <row r="93" spans="1:8" ht="48">
      <c r="A93" s="28"/>
      <c r="B93" s="23" t="s">
        <v>89</v>
      </c>
      <c r="C93" s="33" t="s">
        <v>212</v>
      </c>
      <c r="D93" s="21"/>
      <c r="E93" s="28"/>
      <c r="F93" s="28"/>
      <c r="G93" s="28"/>
    </row>
    <row r="94" spans="1:8" ht="15.95">
      <c r="A94" s="28"/>
      <c r="B94" s="23"/>
      <c r="C94" s="33"/>
      <c r="D94" s="21"/>
      <c r="E94" s="28"/>
      <c r="F94" s="28"/>
      <c r="G94" s="28"/>
    </row>
    <row r="95" spans="1:8" ht="15.95">
      <c r="A95" s="28"/>
      <c r="B95" s="38" t="s">
        <v>23</v>
      </c>
      <c r="C95" s="37" t="s">
        <v>213</v>
      </c>
      <c r="D95" s="21"/>
      <c r="E95" s="28"/>
      <c r="F95" s="28"/>
      <c r="G95" s="28"/>
    </row>
    <row r="96" spans="1:8" ht="15.95">
      <c r="A96" s="28"/>
      <c r="B96" s="38"/>
      <c r="C96" s="44" t="s">
        <v>214</v>
      </c>
      <c r="D96" s="21"/>
      <c r="E96" s="28"/>
      <c r="F96" s="28"/>
      <c r="G96" s="28"/>
    </row>
    <row r="97" spans="1:8" ht="15.95">
      <c r="A97" s="28"/>
      <c r="B97" s="38" t="s">
        <v>23</v>
      </c>
      <c r="C97" s="37" t="s">
        <v>215</v>
      </c>
      <c r="D97" s="21"/>
      <c r="E97" s="28"/>
      <c r="F97" s="28"/>
      <c r="G97" s="28"/>
    </row>
    <row r="98" spans="1:8" ht="15.95">
      <c r="A98" s="28"/>
      <c r="B98" s="38"/>
      <c r="C98" s="44" t="s">
        <v>216</v>
      </c>
      <c r="D98" s="21"/>
      <c r="E98" s="28"/>
      <c r="F98" s="28"/>
      <c r="G98" s="28"/>
    </row>
    <row r="99" spans="1:8" ht="15.95">
      <c r="A99" s="28"/>
      <c r="B99" s="38" t="s">
        <v>23</v>
      </c>
      <c r="C99" s="37" t="s">
        <v>217</v>
      </c>
      <c r="D99" s="21"/>
      <c r="E99" s="28"/>
      <c r="F99" s="28"/>
      <c r="G99" s="28"/>
    </row>
    <row r="100" spans="1:8" ht="15.95">
      <c r="A100" s="28"/>
      <c r="B100" s="38"/>
      <c r="C100" s="44" t="s">
        <v>218</v>
      </c>
      <c r="D100" s="21"/>
      <c r="E100" s="28"/>
      <c r="F100" s="28"/>
      <c r="G100" s="28"/>
    </row>
    <row r="101" spans="1:8" ht="15.95">
      <c r="A101" s="28"/>
      <c r="B101" s="38" t="s">
        <v>23</v>
      </c>
      <c r="C101" s="37" t="s">
        <v>219</v>
      </c>
      <c r="D101" s="21"/>
      <c r="E101" s="28"/>
      <c r="F101" s="28"/>
      <c r="G101" s="28"/>
    </row>
    <row r="102" spans="1:8" ht="15.95">
      <c r="A102" s="28"/>
      <c r="B102" s="38"/>
      <c r="C102" s="44" t="s">
        <v>220</v>
      </c>
      <c r="D102" s="21"/>
      <c r="E102" s="28"/>
      <c r="F102" s="28"/>
      <c r="G102" s="28"/>
    </row>
    <row r="103" spans="1:8" ht="15.95">
      <c r="A103" s="28"/>
      <c r="B103" s="24"/>
      <c r="C103" s="34"/>
      <c r="D103" s="22"/>
      <c r="E103" s="28"/>
      <c r="F103" s="28"/>
      <c r="G103" s="28"/>
    </row>
    <row r="104" spans="1:8" ht="27.75" customHeight="1">
      <c r="B104" s="42" t="b">
        <v>0</v>
      </c>
      <c r="C104" s="35" t="s">
        <v>201</v>
      </c>
      <c r="D104" s="36"/>
      <c r="H104" s="57" t="str">
        <f>IF(B104=TRUE,"OK","NG")</f>
        <v>NG</v>
      </c>
    </row>
    <row r="106" spans="1:8" ht="27.75" customHeight="1">
      <c r="B106" s="25" t="str">
        <f>LEFT($B91,FIND(".",$B91)-1)+1&amp;"."</f>
        <v>10.</v>
      </c>
      <c r="C106" s="26" t="s">
        <v>221</v>
      </c>
      <c r="D106" s="20"/>
    </row>
    <row r="107" spans="1:8" ht="15.95">
      <c r="A107" s="28"/>
      <c r="B107" s="30"/>
      <c r="C107" s="31"/>
      <c r="D107" s="32"/>
      <c r="E107" s="28"/>
      <c r="F107" s="28"/>
      <c r="G107" s="28"/>
    </row>
    <row r="108" spans="1:8" ht="63.95">
      <c r="A108" s="28"/>
      <c r="B108" s="23" t="s">
        <v>89</v>
      </c>
      <c r="C108" s="33" t="s">
        <v>222</v>
      </c>
      <c r="D108" s="21"/>
      <c r="E108" s="28"/>
      <c r="F108" s="28"/>
      <c r="G108" s="28"/>
    </row>
    <row r="109" spans="1:8" ht="32.1">
      <c r="A109" s="28"/>
      <c r="B109" s="23" t="s">
        <v>89</v>
      </c>
      <c r="C109" s="33" t="s">
        <v>223</v>
      </c>
      <c r="D109" s="21"/>
      <c r="E109" s="28"/>
      <c r="F109" s="28"/>
      <c r="G109" s="28"/>
    </row>
    <row r="110" spans="1:8" ht="15.95">
      <c r="A110" s="28"/>
      <c r="B110" s="23"/>
      <c r="C110" s="33"/>
      <c r="D110" s="21"/>
      <c r="E110" s="28"/>
      <c r="F110" s="28"/>
      <c r="G110" s="28"/>
    </row>
    <row r="111" spans="1:8" ht="15.95">
      <c r="A111" s="28"/>
      <c r="B111" s="38" t="s">
        <v>23</v>
      </c>
      <c r="C111" s="37" t="s">
        <v>224</v>
      </c>
      <c r="D111" s="21"/>
      <c r="E111" s="28"/>
      <c r="F111" s="28"/>
      <c r="G111" s="28"/>
    </row>
    <row r="112" spans="1:8" ht="15.95">
      <c r="A112" s="28"/>
      <c r="B112" s="38"/>
      <c r="C112" s="44" t="s">
        <v>225</v>
      </c>
      <c r="D112" s="21"/>
      <c r="E112" s="28"/>
      <c r="F112" s="28"/>
      <c r="G112" s="28"/>
    </row>
    <row r="113" spans="1:8" ht="63.95">
      <c r="A113" s="28"/>
      <c r="B113" s="38"/>
      <c r="C113" s="39" t="s">
        <v>226</v>
      </c>
      <c r="D113" s="21"/>
      <c r="E113" s="28"/>
      <c r="F113" s="28"/>
      <c r="G113" s="28"/>
    </row>
    <row r="114" spans="1:8" ht="15.95">
      <c r="A114" s="28"/>
      <c r="B114" s="24"/>
      <c r="C114" s="34"/>
      <c r="D114" s="22"/>
      <c r="E114" s="28"/>
      <c r="F114" s="28"/>
      <c r="G114" s="28"/>
    </row>
    <row r="115" spans="1:8" ht="27.75" customHeight="1">
      <c r="B115" s="42" t="b">
        <v>0</v>
      </c>
      <c r="C115" s="35" t="s">
        <v>201</v>
      </c>
      <c r="D115" s="36"/>
      <c r="H115" s="57" t="str">
        <f>IF(B115=TRUE,"OK","NG")</f>
        <v>NG</v>
      </c>
    </row>
    <row r="117" spans="1:8" ht="27.75" customHeight="1">
      <c r="B117" s="25" t="str">
        <f>LEFT($B106,FIND(".",$B106)-1)+1&amp;"."</f>
        <v>11.</v>
      </c>
      <c r="C117" s="26" t="s">
        <v>227</v>
      </c>
      <c r="D117" s="20"/>
    </row>
    <row r="118" spans="1:8" ht="15.95">
      <c r="A118" s="28"/>
      <c r="B118" s="30"/>
      <c r="C118" s="31"/>
      <c r="D118" s="32"/>
      <c r="E118" s="28"/>
      <c r="F118" s="28"/>
      <c r="G118" s="28"/>
    </row>
    <row r="119" spans="1:8" ht="48">
      <c r="A119" s="28"/>
      <c r="B119" s="23" t="s">
        <v>89</v>
      </c>
      <c r="C119" s="33" t="s">
        <v>228</v>
      </c>
      <c r="D119" s="21"/>
      <c r="E119" s="28"/>
      <c r="F119" s="28"/>
      <c r="G119" s="28"/>
    </row>
    <row r="120" spans="1:8" ht="15.95">
      <c r="A120" s="28"/>
      <c r="B120" s="24"/>
      <c r="C120" s="34"/>
      <c r="D120" s="22"/>
      <c r="E120" s="28"/>
      <c r="F120" s="28"/>
      <c r="G120" s="28"/>
    </row>
    <row r="121" spans="1:8" ht="27.75" customHeight="1">
      <c r="B121" s="42" t="b">
        <v>0</v>
      </c>
      <c r="C121" s="35" t="s">
        <v>201</v>
      </c>
      <c r="D121" s="36"/>
      <c r="H121" s="57" t="str">
        <f>IF(B121=TRUE,"OK","NG")</f>
        <v>NG</v>
      </c>
    </row>
    <row r="123" spans="1:8" ht="27.75" customHeight="1">
      <c r="B123" s="25" t="str">
        <f>LEFT($B117,FIND(".",$B117)-1)+1&amp;"."</f>
        <v>12.</v>
      </c>
      <c r="C123" s="26" t="s">
        <v>229</v>
      </c>
      <c r="D123" s="20"/>
    </row>
    <row r="124" spans="1:8" ht="15.95">
      <c r="A124" s="28"/>
      <c r="B124" s="30"/>
      <c r="C124" s="31"/>
      <c r="D124" s="32"/>
      <c r="E124" s="28"/>
      <c r="F124" s="28"/>
      <c r="G124" s="28"/>
    </row>
    <row r="125" spans="1:8" ht="32.1">
      <c r="A125" s="28"/>
      <c r="B125" s="23" t="s">
        <v>89</v>
      </c>
      <c r="C125" s="33" t="s">
        <v>230</v>
      </c>
      <c r="D125" s="21"/>
      <c r="E125" s="28"/>
      <c r="F125" s="28"/>
      <c r="G125" s="28"/>
    </row>
    <row r="126" spans="1:8" ht="15.95">
      <c r="A126" s="28"/>
      <c r="B126" s="24"/>
      <c r="C126" s="34"/>
      <c r="D126" s="22"/>
      <c r="E126" s="28"/>
      <c r="F126" s="28"/>
      <c r="G126" s="28"/>
    </row>
    <row r="127" spans="1:8" ht="27.75" customHeight="1">
      <c r="B127" s="42" t="b">
        <v>0</v>
      </c>
      <c r="C127" s="35" t="s">
        <v>201</v>
      </c>
      <c r="D127" s="36"/>
      <c r="H127" s="57" t="str">
        <f>IF(B127=TRUE,"OK","NG")</f>
        <v>NG</v>
      </c>
    </row>
    <row r="129" spans="1:8" ht="27.75" customHeight="1">
      <c r="B129" s="25" t="str">
        <f>LEFT($B123,FIND(".",$B123)-1)+1&amp;"."</f>
        <v>13.</v>
      </c>
      <c r="C129" s="26" t="s">
        <v>231</v>
      </c>
      <c r="D129" s="20"/>
    </row>
    <row r="130" spans="1:8" ht="15.95">
      <c r="A130" s="28"/>
      <c r="B130" s="30"/>
      <c r="C130" s="31"/>
      <c r="D130" s="32"/>
      <c r="E130" s="28"/>
      <c r="F130" s="28"/>
      <c r="G130" s="28"/>
    </row>
    <row r="131" spans="1:8" ht="32.1">
      <c r="A131" s="28"/>
      <c r="B131" s="23" t="s">
        <v>89</v>
      </c>
      <c r="C131" s="33" t="s">
        <v>232</v>
      </c>
      <c r="D131" s="21"/>
      <c r="E131" s="28"/>
      <c r="F131" s="28"/>
      <c r="G131" s="28"/>
    </row>
    <row r="132" spans="1:8" ht="48">
      <c r="A132" s="28"/>
      <c r="B132" s="23" t="s">
        <v>89</v>
      </c>
      <c r="C132" s="33" t="s">
        <v>233</v>
      </c>
      <c r="D132" s="21"/>
      <c r="E132" s="28"/>
      <c r="F132" s="28"/>
      <c r="G132" s="28"/>
    </row>
    <row r="133" spans="1:8" ht="63.95">
      <c r="A133" s="28"/>
      <c r="B133" s="23" t="s">
        <v>89</v>
      </c>
      <c r="C133" s="33" t="s">
        <v>234</v>
      </c>
      <c r="D133" s="21"/>
      <c r="E133" s="28"/>
      <c r="F133" s="28"/>
      <c r="G133" s="28"/>
    </row>
    <row r="134" spans="1:8" ht="15.95">
      <c r="A134" s="28"/>
      <c r="B134" s="23"/>
      <c r="C134" s="33"/>
      <c r="D134" s="21"/>
      <c r="E134" s="28"/>
      <c r="F134" s="28"/>
      <c r="G134" s="28"/>
    </row>
    <row r="135" spans="1:8" ht="32.1">
      <c r="A135" s="28"/>
      <c r="B135" s="38" t="s">
        <v>23</v>
      </c>
      <c r="C135" s="37" t="s">
        <v>235</v>
      </c>
      <c r="D135" s="21"/>
      <c r="E135" s="28"/>
      <c r="F135" s="28"/>
      <c r="G135" s="28"/>
    </row>
    <row r="136" spans="1:8" ht="80.099999999999994">
      <c r="A136" s="28"/>
      <c r="B136" s="38" t="s">
        <v>23</v>
      </c>
      <c r="C136" s="37" t="s">
        <v>236</v>
      </c>
      <c r="D136" s="21"/>
      <c r="E136" s="28"/>
      <c r="F136" s="28"/>
      <c r="G136" s="28"/>
    </row>
    <row r="137" spans="1:8" ht="80.099999999999994">
      <c r="A137" s="28"/>
      <c r="B137" s="38" t="s">
        <v>23</v>
      </c>
      <c r="C137" s="37" t="s">
        <v>237</v>
      </c>
      <c r="D137" s="21"/>
      <c r="E137" s="28"/>
      <c r="F137" s="28"/>
      <c r="G137" s="28"/>
    </row>
    <row r="138" spans="1:8" ht="15.95">
      <c r="A138" s="28"/>
      <c r="B138" s="24"/>
      <c r="C138" s="34"/>
      <c r="D138" s="22"/>
      <c r="E138" s="28"/>
      <c r="F138" s="28"/>
      <c r="G138" s="28"/>
    </row>
    <row r="139" spans="1:8" ht="27.75" customHeight="1">
      <c r="B139" s="42" t="b">
        <v>0</v>
      </c>
      <c r="C139" s="35" t="s">
        <v>201</v>
      </c>
      <c r="D139" s="36"/>
      <c r="H139" s="57" t="str">
        <f>IF(B139=TRUE,"OK","NG")</f>
        <v>NG</v>
      </c>
    </row>
    <row r="141" spans="1:8" ht="27.75" customHeight="1">
      <c r="B141" s="25" t="str">
        <f>LEFT($B129,FIND(".",$B129)-1)+1&amp;"."</f>
        <v>14.</v>
      </c>
      <c r="C141" s="26" t="s">
        <v>238</v>
      </c>
      <c r="D141" s="20"/>
    </row>
    <row r="142" spans="1:8" ht="15.95">
      <c r="A142" s="28"/>
      <c r="B142" s="30"/>
      <c r="C142" s="31"/>
      <c r="D142" s="32"/>
      <c r="E142" s="28"/>
      <c r="F142" s="28"/>
      <c r="G142" s="28"/>
    </row>
    <row r="143" spans="1:8" ht="32.1">
      <c r="A143" s="28"/>
      <c r="B143" s="23" t="s">
        <v>89</v>
      </c>
      <c r="C143" s="33" t="s">
        <v>239</v>
      </c>
      <c r="D143" s="21"/>
      <c r="E143" s="28"/>
      <c r="F143" s="28"/>
      <c r="G143" s="28"/>
    </row>
    <row r="144" spans="1:8" ht="63.95">
      <c r="A144" s="28"/>
      <c r="B144" s="23" t="s">
        <v>89</v>
      </c>
      <c r="C144" s="33" t="s">
        <v>240</v>
      </c>
      <c r="D144" s="21"/>
      <c r="E144" s="28"/>
      <c r="F144" s="28"/>
      <c r="G144" s="28"/>
    </row>
    <row r="145" spans="1:8" ht="15.95">
      <c r="A145" s="28"/>
      <c r="B145" s="24"/>
      <c r="C145" s="34"/>
      <c r="D145" s="22"/>
      <c r="E145" s="28"/>
      <c r="F145" s="28"/>
      <c r="G145" s="28"/>
    </row>
    <row r="146" spans="1:8" ht="27.75" customHeight="1">
      <c r="B146" s="42" t="b">
        <v>0</v>
      </c>
      <c r="C146" s="35" t="s">
        <v>201</v>
      </c>
      <c r="D146" s="36"/>
      <c r="H146" s="57" t="str">
        <f>IF(B146=TRUE,"OK","NG")</f>
        <v>NG</v>
      </c>
    </row>
    <row r="148" spans="1:8" ht="27.75" customHeight="1">
      <c r="B148" s="25" t="str">
        <f>LEFT($B141,FIND(".",$B141)-1)+1&amp;"."</f>
        <v>15.</v>
      </c>
      <c r="C148" s="26" t="s">
        <v>241</v>
      </c>
      <c r="D148" s="20"/>
    </row>
    <row r="149" spans="1:8" ht="15.95">
      <c r="A149" s="28"/>
      <c r="B149" s="30"/>
      <c r="C149" s="31"/>
      <c r="D149" s="32"/>
      <c r="E149" s="28"/>
      <c r="F149" s="28"/>
      <c r="G149" s="28"/>
    </row>
    <row r="150" spans="1:8" ht="63.95">
      <c r="A150" s="28"/>
      <c r="B150" s="23" t="s">
        <v>89</v>
      </c>
      <c r="C150" s="33" t="s">
        <v>242</v>
      </c>
      <c r="D150" s="21"/>
      <c r="E150" s="28"/>
      <c r="F150" s="28"/>
      <c r="G150" s="28"/>
    </row>
    <row r="151" spans="1:8" ht="32.1">
      <c r="A151" s="28"/>
      <c r="B151" s="23" t="s">
        <v>89</v>
      </c>
      <c r="C151" s="33" t="s">
        <v>243</v>
      </c>
      <c r="D151" s="21"/>
      <c r="E151" s="28"/>
      <c r="F151" s="28"/>
      <c r="G151" s="28"/>
    </row>
    <row r="152" spans="1:8" ht="15.95">
      <c r="A152" s="28"/>
      <c r="B152" s="23"/>
      <c r="C152" s="33"/>
      <c r="D152" s="21"/>
      <c r="E152" s="28"/>
      <c r="F152" s="28"/>
      <c r="G152" s="28"/>
    </row>
    <row r="153" spans="1:8" ht="15.95">
      <c r="A153" s="28"/>
      <c r="B153" s="38" t="s">
        <v>23</v>
      </c>
      <c r="C153" s="37" t="s">
        <v>244</v>
      </c>
      <c r="D153" s="40"/>
      <c r="E153" s="28"/>
      <c r="F153" s="28"/>
      <c r="G153" s="28"/>
    </row>
    <row r="154" spans="1:8" ht="15.95">
      <c r="A154" s="28"/>
      <c r="B154" s="38" t="s">
        <v>23</v>
      </c>
      <c r="C154" s="37" t="s">
        <v>245</v>
      </c>
      <c r="D154" s="40"/>
      <c r="E154" s="28"/>
      <c r="F154" s="28"/>
      <c r="G154" s="28"/>
    </row>
    <row r="155" spans="1:8" ht="15.95">
      <c r="A155" s="28"/>
      <c r="B155" s="24"/>
      <c r="C155" s="34"/>
      <c r="D155" s="22"/>
      <c r="E155" s="28"/>
      <c r="F155" s="28"/>
      <c r="G155" s="28"/>
    </row>
    <row r="156" spans="1:8" ht="27.75" customHeight="1">
      <c r="B156" s="42" t="b">
        <v>0</v>
      </c>
      <c r="C156" s="35" t="s">
        <v>201</v>
      </c>
      <c r="D156" s="36"/>
      <c r="H156" s="57" t="str">
        <f>IF(B156=TRUE,"OK","NG")</f>
        <v>NG</v>
      </c>
    </row>
    <row r="158" spans="1:8" ht="27.75" customHeight="1">
      <c r="B158" s="25" t="str">
        <f>LEFT($B148,FIND(".",$B148)-1)+1&amp;"."</f>
        <v>16.</v>
      </c>
      <c r="C158" s="26" t="s">
        <v>246</v>
      </c>
      <c r="D158" s="20"/>
    </row>
    <row r="159" spans="1:8" ht="15.95">
      <c r="A159" s="28"/>
      <c r="B159" s="30"/>
      <c r="C159" s="31"/>
      <c r="D159" s="32"/>
      <c r="E159" s="28"/>
      <c r="F159" s="28"/>
      <c r="G159" s="28"/>
    </row>
    <row r="160" spans="1:8" ht="15.95">
      <c r="A160" s="28"/>
      <c r="B160" s="41" t="s">
        <v>247</v>
      </c>
      <c r="C160" s="33"/>
      <c r="D160" s="21"/>
      <c r="E160" s="28"/>
      <c r="F160" s="28"/>
      <c r="G160" s="28"/>
    </row>
    <row r="161" spans="1:7" ht="32.1">
      <c r="A161" s="28"/>
      <c r="B161" s="23" t="s">
        <v>248</v>
      </c>
      <c r="C161" s="33" t="s">
        <v>249</v>
      </c>
      <c r="D161" s="21"/>
      <c r="E161" s="28"/>
      <c r="F161" s="28"/>
      <c r="G161" s="28"/>
    </row>
    <row r="162" spans="1:7" ht="32.1">
      <c r="A162" s="28"/>
      <c r="B162" s="23" t="s">
        <v>248</v>
      </c>
      <c r="C162" s="33" t="s">
        <v>250</v>
      </c>
      <c r="D162" s="21"/>
      <c r="E162" s="28"/>
      <c r="F162" s="28"/>
      <c r="G162" s="28"/>
    </row>
    <row r="163" spans="1:7" ht="15.95">
      <c r="A163" s="28"/>
      <c r="B163" s="41" t="s">
        <v>251</v>
      </c>
      <c r="C163" s="33"/>
      <c r="D163" s="21"/>
      <c r="E163" s="28"/>
      <c r="F163" s="28"/>
      <c r="G163" s="28"/>
    </row>
    <row r="164" spans="1:7" ht="15.95">
      <c r="A164" s="28"/>
      <c r="B164" s="23" t="s">
        <v>248</v>
      </c>
      <c r="C164" s="33" t="s">
        <v>252</v>
      </c>
      <c r="D164" s="21"/>
      <c r="E164" s="28"/>
      <c r="F164" s="28"/>
      <c r="G164" s="28"/>
    </row>
    <row r="165" spans="1:7" ht="32.1">
      <c r="A165" s="28"/>
      <c r="B165" s="23" t="s">
        <v>248</v>
      </c>
      <c r="C165" s="33" t="s">
        <v>253</v>
      </c>
      <c r="D165" s="21"/>
      <c r="E165" s="28"/>
      <c r="F165" s="28"/>
      <c r="G165" s="28"/>
    </row>
    <row r="166" spans="1:7" ht="32.1">
      <c r="A166" s="28"/>
      <c r="B166" s="23" t="s">
        <v>248</v>
      </c>
      <c r="C166" s="33" t="s">
        <v>254</v>
      </c>
      <c r="D166" s="21"/>
      <c r="E166" s="28"/>
      <c r="F166" s="28"/>
      <c r="G166" s="28"/>
    </row>
    <row r="167" spans="1:7" ht="15.95">
      <c r="A167" s="28"/>
      <c r="B167" s="41" t="s">
        <v>255</v>
      </c>
      <c r="C167" s="33"/>
      <c r="D167" s="21"/>
      <c r="E167" s="28"/>
      <c r="F167" s="28"/>
      <c r="G167" s="28"/>
    </row>
    <row r="168" spans="1:7" ht="32.1">
      <c r="A168" s="28"/>
      <c r="B168" s="23" t="s">
        <v>248</v>
      </c>
      <c r="C168" s="33" t="s">
        <v>256</v>
      </c>
      <c r="D168" s="21"/>
      <c r="E168" s="28"/>
      <c r="F168" s="28"/>
      <c r="G168" s="28"/>
    </row>
    <row r="169" spans="1:7" ht="32.1">
      <c r="A169" s="28"/>
      <c r="B169" s="23" t="s">
        <v>248</v>
      </c>
      <c r="C169" s="33" t="s">
        <v>257</v>
      </c>
      <c r="D169" s="21"/>
      <c r="E169" s="28"/>
      <c r="F169" s="28"/>
      <c r="G169" s="28"/>
    </row>
    <row r="170" spans="1:7" ht="15.95">
      <c r="A170" s="28"/>
      <c r="B170" s="41" t="s">
        <v>258</v>
      </c>
      <c r="C170" s="33"/>
      <c r="D170" s="21"/>
      <c r="E170" s="28"/>
      <c r="F170" s="28"/>
      <c r="G170" s="28"/>
    </row>
    <row r="171" spans="1:7" ht="32.1">
      <c r="A171" s="28"/>
      <c r="B171" s="23" t="s">
        <v>248</v>
      </c>
      <c r="C171" s="33" t="s">
        <v>259</v>
      </c>
      <c r="D171" s="21"/>
      <c r="E171" s="28"/>
      <c r="F171" s="28"/>
      <c r="G171" s="28"/>
    </row>
    <row r="172" spans="1:7" ht="15.95">
      <c r="A172" s="28"/>
      <c r="B172" s="41" t="s">
        <v>260</v>
      </c>
      <c r="C172" s="33"/>
      <c r="D172" s="21"/>
      <c r="E172" s="28"/>
      <c r="F172" s="28"/>
      <c r="G172" s="28"/>
    </row>
    <row r="173" spans="1:7" ht="48">
      <c r="A173" s="28"/>
      <c r="B173" s="23" t="s">
        <v>248</v>
      </c>
      <c r="C173" s="33" t="s">
        <v>261</v>
      </c>
      <c r="D173" s="21"/>
      <c r="E173" s="28"/>
      <c r="F173" s="28"/>
      <c r="G173" s="28"/>
    </row>
    <row r="174" spans="1:7" ht="32.1">
      <c r="A174" s="28"/>
      <c r="B174" s="23" t="s">
        <v>248</v>
      </c>
      <c r="C174" s="33" t="s">
        <v>262</v>
      </c>
      <c r="D174" s="21"/>
      <c r="E174" s="28"/>
      <c r="F174" s="28"/>
      <c r="G174" s="28"/>
    </row>
    <row r="175" spans="1:7" ht="32.1">
      <c r="A175" s="28"/>
      <c r="B175" s="23" t="s">
        <v>248</v>
      </c>
      <c r="C175" s="33" t="s">
        <v>263</v>
      </c>
      <c r="D175" s="21"/>
      <c r="E175" s="28"/>
      <c r="F175" s="28"/>
      <c r="G175" s="28"/>
    </row>
    <row r="176" spans="1:7" ht="15.95">
      <c r="A176" s="28"/>
      <c r="B176" s="24"/>
      <c r="C176" s="34"/>
      <c r="D176" s="22"/>
      <c r="E176" s="28"/>
      <c r="F176" s="28"/>
      <c r="G176" s="28"/>
    </row>
    <row r="177" spans="1:8" ht="27.75" customHeight="1">
      <c r="B177" s="42" t="b">
        <v>0</v>
      </c>
      <c r="C177" s="35" t="s">
        <v>201</v>
      </c>
      <c r="D177" s="36"/>
      <c r="H177" s="57" t="str">
        <f>IF(B177=TRUE,"OK","NG")</f>
        <v>NG</v>
      </c>
    </row>
    <row r="179" spans="1:8" ht="27.75" customHeight="1">
      <c r="B179" s="25" t="str">
        <f>LEFT($B158,FIND(".",$B158)-1)+1&amp;"."</f>
        <v>17.</v>
      </c>
      <c r="C179" s="26" t="s">
        <v>264</v>
      </c>
      <c r="D179" s="20"/>
    </row>
    <row r="180" spans="1:8" ht="15.95">
      <c r="A180" s="28"/>
      <c r="B180" s="30"/>
      <c r="C180" s="31"/>
      <c r="D180" s="32"/>
      <c r="E180" s="28"/>
      <c r="F180" s="28"/>
      <c r="G180" s="28"/>
    </row>
    <row r="181" spans="1:8" ht="15.95">
      <c r="A181" s="28"/>
      <c r="B181" s="41" t="s">
        <v>265</v>
      </c>
      <c r="C181" s="33"/>
      <c r="D181" s="21"/>
      <c r="E181" s="28"/>
      <c r="F181" s="28"/>
      <c r="G181" s="28"/>
    </row>
    <row r="182" spans="1:8" ht="32.1">
      <c r="A182" s="28"/>
      <c r="B182" s="23" t="s">
        <v>248</v>
      </c>
      <c r="C182" s="33" t="s">
        <v>266</v>
      </c>
      <c r="D182" s="21"/>
      <c r="E182" s="28"/>
      <c r="F182" s="28"/>
      <c r="G182" s="28"/>
    </row>
    <row r="183" spans="1:8" ht="15.95">
      <c r="A183" s="28"/>
      <c r="B183" s="41" t="s">
        <v>267</v>
      </c>
      <c r="C183" s="33"/>
      <c r="D183" s="21"/>
      <c r="E183" s="28"/>
      <c r="F183" s="28"/>
      <c r="G183" s="28"/>
    </row>
    <row r="184" spans="1:8" ht="32.1">
      <c r="A184" s="28"/>
      <c r="B184" s="23" t="s">
        <v>248</v>
      </c>
      <c r="C184" s="33" t="s">
        <v>268</v>
      </c>
      <c r="D184" s="21"/>
      <c r="E184" s="28"/>
      <c r="F184" s="28"/>
      <c r="G184" s="28"/>
    </row>
    <row r="185" spans="1:8" ht="15.95">
      <c r="A185" s="28"/>
      <c r="B185" s="41" t="s">
        <v>269</v>
      </c>
      <c r="C185" s="33"/>
      <c r="D185" s="21"/>
      <c r="E185" s="28"/>
      <c r="F185" s="28"/>
      <c r="G185" s="28"/>
    </row>
    <row r="186" spans="1:8" ht="32.1">
      <c r="A186" s="28"/>
      <c r="B186" s="23" t="s">
        <v>248</v>
      </c>
      <c r="C186" s="33" t="s">
        <v>270</v>
      </c>
      <c r="D186" s="21"/>
      <c r="E186" s="28"/>
      <c r="F186" s="28"/>
      <c r="G186" s="28"/>
    </row>
    <row r="187" spans="1:8" ht="15.95">
      <c r="A187" s="28"/>
      <c r="B187" s="23" t="s">
        <v>248</v>
      </c>
      <c r="C187" s="33" t="s">
        <v>271</v>
      </c>
      <c r="D187" s="21"/>
      <c r="E187" s="28"/>
      <c r="F187" s="28"/>
      <c r="G187" s="28"/>
    </row>
    <row r="188" spans="1:8" ht="15.95">
      <c r="A188" s="28"/>
      <c r="B188" s="41" t="s">
        <v>272</v>
      </c>
      <c r="C188" s="33"/>
      <c r="D188" s="21"/>
      <c r="E188" s="28"/>
      <c r="F188" s="28"/>
      <c r="G188" s="28"/>
    </row>
    <row r="189" spans="1:8" ht="48">
      <c r="A189" s="28"/>
      <c r="B189" s="23" t="s">
        <v>248</v>
      </c>
      <c r="C189" s="33" t="s">
        <v>273</v>
      </c>
      <c r="D189" s="21"/>
      <c r="E189" s="28"/>
      <c r="F189" s="28"/>
      <c r="G189" s="28"/>
    </row>
    <row r="190" spans="1:8" ht="15.95">
      <c r="A190" s="28"/>
      <c r="B190" s="41" t="s">
        <v>274</v>
      </c>
      <c r="C190" s="33"/>
      <c r="D190" s="21"/>
      <c r="E190" s="28"/>
      <c r="F190" s="28"/>
      <c r="G190" s="28"/>
    </row>
    <row r="191" spans="1:8" ht="32.1">
      <c r="A191" s="28"/>
      <c r="B191" s="23" t="s">
        <v>248</v>
      </c>
      <c r="C191" s="33" t="s">
        <v>275</v>
      </c>
      <c r="D191" s="21"/>
      <c r="E191" s="28"/>
      <c r="F191" s="28"/>
      <c r="G191" s="28"/>
    </row>
    <row r="192" spans="1:8" ht="15.95">
      <c r="A192" s="28"/>
      <c r="B192" s="23" t="s">
        <v>248</v>
      </c>
      <c r="C192" s="33" t="s">
        <v>276</v>
      </c>
      <c r="D192" s="21"/>
      <c r="E192" s="28"/>
      <c r="F192" s="28"/>
      <c r="G192" s="28"/>
    </row>
    <row r="193" spans="1:8" ht="15.95">
      <c r="A193" s="28"/>
      <c r="B193" s="23" t="s">
        <v>248</v>
      </c>
      <c r="C193" s="33" t="s">
        <v>277</v>
      </c>
      <c r="D193" s="21"/>
      <c r="E193" s="28"/>
      <c r="F193" s="28"/>
      <c r="G193" s="28"/>
    </row>
    <row r="194" spans="1:8" ht="15.95">
      <c r="A194" s="28"/>
      <c r="B194" s="41"/>
      <c r="C194" s="37" t="s">
        <v>278</v>
      </c>
      <c r="D194" s="21"/>
      <c r="E194" s="28"/>
      <c r="F194" s="28"/>
      <c r="G194" s="28"/>
    </row>
    <row r="195" spans="1:8" ht="15.95">
      <c r="A195" s="28"/>
      <c r="B195" s="24"/>
      <c r="C195" s="34"/>
      <c r="D195" s="22"/>
      <c r="E195" s="28"/>
      <c r="F195" s="28"/>
      <c r="G195" s="28"/>
    </row>
    <row r="196" spans="1:8" ht="27.75" customHeight="1">
      <c r="B196" s="42" t="b">
        <v>0</v>
      </c>
      <c r="C196" s="35" t="s">
        <v>201</v>
      </c>
      <c r="D196" s="36"/>
      <c r="H196" s="57" t="str">
        <f>IF(B196=TRUE,"OK","NG")</f>
        <v>NG</v>
      </c>
    </row>
    <row r="198" spans="1:8" ht="27.75" customHeight="1">
      <c r="B198" s="25" t="str">
        <f>LEFT($B179,FIND(".",$B179)-1)+1&amp;"."</f>
        <v>18.</v>
      </c>
      <c r="C198" s="26" t="s">
        <v>279</v>
      </c>
      <c r="D198" s="20"/>
    </row>
    <row r="199" spans="1:8" ht="15.95">
      <c r="A199" s="28"/>
      <c r="B199" s="30"/>
      <c r="C199" s="31"/>
      <c r="D199" s="32"/>
      <c r="E199" s="28"/>
      <c r="F199" s="28"/>
      <c r="G199" s="28"/>
    </row>
    <row r="200" spans="1:8" ht="15.95">
      <c r="A200" s="28"/>
      <c r="B200" s="41" t="s">
        <v>280</v>
      </c>
      <c r="C200" s="33"/>
      <c r="D200" s="21"/>
      <c r="E200" s="28"/>
      <c r="F200" s="28"/>
      <c r="G200" s="28"/>
    </row>
    <row r="201" spans="1:8" ht="48">
      <c r="A201" s="28"/>
      <c r="B201" s="23" t="s">
        <v>248</v>
      </c>
      <c r="C201" s="33" t="s">
        <v>281</v>
      </c>
      <c r="D201" s="21"/>
      <c r="E201" s="28"/>
      <c r="F201" s="28"/>
      <c r="G201" s="28"/>
    </row>
    <row r="202" spans="1:8" ht="32.1">
      <c r="A202" s="28"/>
      <c r="B202" s="23" t="s">
        <v>248</v>
      </c>
      <c r="C202" s="33" t="s">
        <v>282</v>
      </c>
      <c r="D202" s="21"/>
      <c r="E202" s="28"/>
      <c r="F202" s="28"/>
      <c r="G202" s="28"/>
    </row>
    <row r="203" spans="1:8" ht="15.95">
      <c r="A203" s="28"/>
      <c r="B203" s="41" t="s">
        <v>269</v>
      </c>
      <c r="C203" s="33"/>
      <c r="D203" s="21"/>
      <c r="E203" s="28"/>
      <c r="F203" s="28"/>
      <c r="G203" s="28"/>
    </row>
    <row r="204" spans="1:8" ht="48">
      <c r="A204" s="28"/>
      <c r="B204" s="23" t="s">
        <v>248</v>
      </c>
      <c r="C204" s="33" t="s">
        <v>283</v>
      </c>
      <c r="D204" s="21"/>
      <c r="E204" s="28"/>
      <c r="F204" s="28"/>
      <c r="G204" s="28"/>
    </row>
    <row r="205" spans="1:8" ht="15.95">
      <c r="A205" s="28"/>
      <c r="B205" s="41" t="s">
        <v>284</v>
      </c>
      <c r="C205" s="33"/>
      <c r="D205" s="21"/>
      <c r="E205" s="28"/>
      <c r="F205" s="28"/>
      <c r="G205" s="28"/>
    </row>
    <row r="206" spans="1:8" ht="63.95">
      <c r="A206" s="28"/>
      <c r="B206" s="23" t="s">
        <v>248</v>
      </c>
      <c r="C206" s="33" t="s">
        <v>285</v>
      </c>
      <c r="D206" s="21"/>
      <c r="E206" s="28"/>
      <c r="F206" s="28"/>
      <c r="G206" s="28"/>
    </row>
    <row r="207" spans="1:8" ht="63.95">
      <c r="A207" s="28"/>
      <c r="B207" s="23" t="s">
        <v>248</v>
      </c>
      <c r="C207" s="33" t="s">
        <v>286</v>
      </c>
      <c r="D207" s="21"/>
      <c r="E207" s="28"/>
      <c r="F207" s="28"/>
      <c r="G207" s="28"/>
    </row>
    <row r="208" spans="1:8" ht="15.95">
      <c r="A208" s="28"/>
      <c r="B208" s="41" t="s">
        <v>287</v>
      </c>
      <c r="C208" s="33"/>
      <c r="D208" s="21"/>
      <c r="E208" s="28"/>
      <c r="F208" s="28"/>
      <c r="G208" s="28"/>
    </row>
    <row r="209" spans="1:8" ht="15.95">
      <c r="A209" s="28"/>
      <c r="B209" s="23" t="s">
        <v>248</v>
      </c>
      <c r="C209" s="33" t="s">
        <v>288</v>
      </c>
      <c r="D209" s="21"/>
      <c r="E209" s="28"/>
      <c r="F209" s="28"/>
      <c r="G209" s="28"/>
    </row>
    <row r="210" spans="1:8" ht="15.95">
      <c r="A210" s="28"/>
      <c r="B210" s="41" t="s">
        <v>289</v>
      </c>
      <c r="C210" s="33"/>
      <c r="D210" s="21"/>
      <c r="E210" s="28"/>
      <c r="F210" s="28"/>
      <c r="G210" s="28"/>
    </row>
    <row r="211" spans="1:8" ht="15.95">
      <c r="A211" s="28"/>
      <c r="B211" s="23" t="s">
        <v>248</v>
      </c>
      <c r="C211" s="33" t="s">
        <v>290</v>
      </c>
      <c r="D211" s="21"/>
      <c r="E211" s="28"/>
      <c r="F211" s="28"/>
      <c r="G211" s="28"/>
    </row>
    <row r="212" spans="1:8" ht="32.1">
      <c r="A212" s="28"/>
      <c r="B212" s="23" t="s">
        <v>248</v>
      </c>
      <c r="C212" s="33" t="s">
        <v>291</v>
      </c>
      <c r="D212" s="21"/>
      <c r="E212" s="28"/>
      <c r="F212" s="28"/>
      <c r="G212" s="28"/>
    </row>
    <row r="213" spans="1:8" ht="15.95">
      <c r="A213" s="28"/>
      <c r="B213" s="23" t="s">
        <v>248</v>
      </c>
      <c r="C213" s="33" t="s">
        <v>292</v>
      </c>
      <c r="D213" s="21"/>
      <c r="E213" s="28"/>
      <c r="F213" s="28"/>
      <c r="G213" s="28"/>
    </row>
    <row r="214" spans="1:8" ht="15.95">
      <c r="A214" s="28"/>
      <c r="B214" s="23"/>
      <c r="C214" s="33"/>
      <c r="D214" s="21"/>
      <c r="E214" s="28"/>
      <c r="F214" s="28"/>
      <c r="G214" s="28"/>
    </row>
    <row r="215" spans="1:8" ht="32.1">
      <c r="A215" s="28"/>
      <c r="B215" s="38" t="s">
        <v>23</v>
      </c>
      <c r="C215" s="37" t="s">
        <v>293</v>
      </c>
      <c r="D215" s="40"/>
      <c r="E215" s="28"/>
      <c r="F215" s="28"/>
      <c r="G215" s="28"/>
    </row>
    <row r="216" spans="1:8" ht="15.95">
      <c r="A216" s="28"/>
      <c r="B216" s="38"/>
      <c r="C216" s="44" t="s">
        <v>294</v>
      </c>
      <c r="D216" s="40"/>
      <c r="E216" s="28"/>
      <c r="F216" s="28"/>
      <c r="G216" s="28"/>
    </row>
    <row r="217" spans="1:8" ht="48">
      <c r="A217" s="28"/>
      <c r="B217" s="38" t="s">
        <v>23</v>
      </c>
      <c r="C217" s="37" t="s">
        <v>295</v>
      </c>
      <c r="D217" s="40"/>
      <c r="E217" s="28"/>
      <c r="F217" s="28"/>
      <c r="G217" s="28"/>
    </row>
    <row r="218" spans="1:8" ht="15.95">
      <c r="A218" s="28"/>
      <c r="B218" s="24"/>
      <c r="C218" s="34"/>
      <c r="D218" s="22"/>
      <c r="E218" s="28"/>
      <c r="F218" s="28"/>
      <c r="G218" s="28"/>
    </row>
    <row r="219" spans="1:8" ht="27.75" customHeight="1">
      <c r="B219" s="42" t="b">
        <v>0</v>
      </c>
      <c r="C219" s="35" t="s">
        <v>201</v>
      </c>
      <c r="D219" s="36"/>
      <c r="H219" s="57" t="str">
        <f>IF(B219=TRUE,"OK","NG")</f>
        <v>NG</v>
      </c>
    </row>
    <row r="221" spans="1:8" ht="27.75" customHeight="1">
      <c r="B221" s="25" t="str">
        <f>LEFT($B198,FIND(".",$B198)-1)+1&amp;"."</f>
        <v>19.</v>
      </c>
      <c r="C221" s="26" t="s">
        <v>296</v>
      </c>
      <c r="D221" s="20"/>
    </row>
    <row r="222" spans="1:8" ht="15.95">
      <c r="A222" s="28"/>
      <c r="B222" s="30"/>
      <c r="C222" s="31"/>
      <c r="D222" s="32"/>
      <c r="E222" s="28"/>
      <c r="F222" s="28"/>
      <c r="G222" s="28"/>
    </row>
    <row r="223" spans="1:8" ht="32.1">
      <c r="A223" s="28"/>
      <c r="B223" s="23" t="s">
        <v>89</v>
      </c>
      <c r="C223" s="33" t="s">
        <v>297</v>
      </c>
      <c r="D223" s="21"/>
      <c r="E223" s="28"/>
      <c r="F223" s="28"/>
      <c r="G223" s="28"/>
    </row>
    <row r="224" spans="1:8" ht="15.95">
      <c r="A224" s="28"/>
      <c r="B224" s="23"/>
      <c r="C224" s="33"/>
      <c r="D224" s="21"/>
      <c r="E224" s="28"/>
      <c r="F224" s="28"/>
      <c r="G224" s="28"/>
    </row>
    <row r="225" spans="1:8" ht="15.95">
      <c r="A225" s="28"/>
      <c r="B225" s="38" t="s">
        <v>23</v>
      </c>
      <c r="C225" s="37" t="s">
        <v>298</v>
      </c>
      <c r="D225" s="40"/>
      <c r="E225" s="28"/>
      <c r="F225" s="28"/>
      <c r="G225" s="28"/>
    </row>
    <row r="226" spans="1:8" ht="15.95">
      <c r="A226" s="28"/>
      <c r="B226" s="38"/>
      <c r="C226" s="44" t="s">
        <v>294</v>
      </c>
      <c r="D226" s="40"/>
      <c r="E226" s="28"/>
      <c r="F226" s="28"/>
      <c r="G226" s="28"/>
    </row>
    <row r="227" spans="1:8" ht="15.95">
      <c r="A227" s="28"/>
      <c r="B227" s="24"/>
      <c r="C227" s="34"/>
      <c r="D227" s="22"/>
      <c r="E227" s="28"/>
      <c r="F227" s="28"/>
      <c r="G227" s="28"/>
    </row>
    <row r="228" spans="1:8" ht="27.75" customHeight="1">
      <c r="B228" s="42" t="b">
        <v>0</v>
      </c>
      <c r="C228" s="35" t="s">
        <v>201</v>
      </c>
      <c r="D228" s="36"/>
      <c r="H228" s="57" t="str">
        <f>IF(B228=TRUE,"OK","NG")</f>
        <v>NG</v>
      </c>
    </row>
    <row r="230" spans="1:8" ht="27.75" customHeight="1">
      <c r="B230" s="25" t="str">
        <f>LEFT($B221,FIND(".",$B221)-1)+1&amp;"."</f>
        <v>20.</v>
      </c>
      <c r="C230" s="26" t="s">
        <v>299</v>
      </c>
      <c r="D230" s="20"/>
    </row>
    <row r="231" spans="1:8" ht="15.95">
      <c r="A231" s="28"/>
      <c r="B231" s="30"/>
      <c r="C231" s="31"/>
      <c r="D231" s="32"/>
      <c r="E231" s="28"/>
      <c r="F231" s="28"/>
      <c r="G231" s="28"/>
    </row>
    <row r="232" spans="1:8" ht="15.95">
      <c r="A232" s="28"/>
      <c r="B232" s="23" t="s">
        <v>89</v>
      </c>
      <c r="C232" s="33" t="s">
        <v>300</v>
      </c>
      <c r="D232" s="21"/>
      <c r="E232" s="28"/>
      <c r="F232" s="28"/>
      <c r="G232" s="28"/>
    </row>
    <row r="233" spans="1:8" ht="15.95">
      <c r="A233" s="28"/>
      <c r="B233" s="24"/>
      <c r="C233" s="34"/>
      <c r="D233" s="22"/>
      <c r="E233" s="28"/>
      <c r="F233" s="28"/>
      <c r="G233" s="28"/>
    </row>
    <row r="234" spans="1:8" ht="27.75" customHeight="1">
      <c r="B234" s="42" t="b">
        <v>0</v>
      </c>
      <c r="C234" s="35" t="s">
        <v>201</v>
      </c>
      <c r="D234" s="36"/>
      <c r="H234" s="57" t="str">
        <f>IF(B234=TRUE,"OK","NG")</f>
        <v>NG</v>
      </c>
    </row>
    <row r="236" spans="1:8" ht="27.75" customHeight="1">
      <c r="B236" s="25" t="str">
        <f>LEFT($B230,FIND(".",$B230)-1)+1&amp;"."</f>
        <v>21.</v>
      </c>
      <c r="C236" s="26" t="s">
        <v>301</v>
      </c>
      <c r="D236" s="20"/>
    </row>
    <row r="237" spans="1:8" ht="15.95">
      <c r="A237" s="28"/>
      <c r="B237" s="30"/>
      <c r="C237" s="31"/>
      <c r="D237" s="32"/>
      <c r="E237" s="28"/>
      <c r="F237" s="28"/>
      <c r="G237" s="28"/>
    </row>
    <row r="238" spans="1:8" ht="32.1">
      <c r="A238" s="28"/>
      <c r="B238" s="23" t="s">
        <v>89</v>
      </c>
      <c r="C238" s="33" t="s">
        <v>302</v>
      </c>
      <c r="D238" s="21"/>
      <c r="E238" s="28"/>
      <c r="F238" s="28"/>
      <c r="G238" s="28"/>
    </row>
    <row r="239" spans="1:8" ht="15.95">
      <c r="A239" s="28"/>
      <c r="B239" s="23" t="s">
        <v>89</v>
      </c>
      <c r="C239" s="33" t="s">
        <v>303</v>
      </c>
      <c r="D239" s="21"/>
      <c r="E239" s="28"/>
      <c r="F239" s="28"/>
      <c r="G239" s="28"/>
    </row>
    <row r="240" spans="1:8" ht="15.95">
      <c r="A240" s="28"/>
      <c r="B240" s="23" t="s">
        <v>89</v>
      </c>
      <c r="C240" s="33" t="s">
        <v>304</v>
      </c>
      <c r="D240" s="21"/>
      <c r="E240" s="28"/>
      <c r="F240" s="28"/>
      <c r="G240" s="28"/>
    </row>
    <row r="241" spans="1:8" ht="15.95">
      <c r="A241" s="28"/>
      <c r="B241" s="24"/>
      <c r="C241" s="34"/>
      <c r="D241" s="22"/>
      <c r="E241" s="28"/>
      <c r="F241" s="28"/>
      <c r="G241" s="28"/>
    </row>
    <row r="242" spans="1:8" ht="27.75" customHeight="1">
      <c r="B242" s="42" t="b">
        <v>0</v>
      </c>
      <c r="C242" s="35" t="s">
        <v>201</v>
      </c>
      <c r="D242" s="36"/>
      <c r="H242" s="57" t="str">
        <f>IF(B242=TRUE,"OK","NG")</f>
        <v>NG</v>
      </c>
    </row>
    <row r="244" spans="1:8" ht="27.75" customHeight="1">
      <c r="B244" s="25" t="str">
        <f>LEFT($B236,FIND(".",$B236)-1)+1&amp;"."</f>
        <v>22.</v>
      </c>
      <c r="C244" s="26" t="s">
        <v>305</v>
      </c>
      <c r="D244" s="20"/>
    </row>
    <row r="245" spans="1:8" ht="15.95">
      <c r="A245" s="28"/>
      <c r="B245" s="30"/>
      <c r="C245" s="31"/>
      <c r="D245" s="32"/>
      <c r="E245" s="28"/>
      <c r="F245" s="28"/>
      <c r="G245" s="28"/>
    </row>
    <row r="246" spans="1:8" ht="32.1">
      <c r="A246" s="28"/>
      <c r="B246" s="23" t="s">
        <v>89</v>
      </c>
      <c r="C246" s="33" t="s">
        <v>306</v>
      </c>
      <c r="D246" s="21"/>
      <c r="E246" s="28"/>
      <c r="F246" s="28"/>
      <c r="G246" s="28"/>
    </row>
    <row r="247" spans="1:8" ht="15.95">
      <c r="A247" s="28"/>
      <c r="B247" s="24"/>
      <c r="C247" s="34"/>
      <c r="D247" s="22"/>
      <c r="E247" s="28"/>
      <c r="F247" s="28"/>
      <c r="G247" s="28"/>
    </row>
    <row r="248" spans="1:8" ht="27.75" customHeight="1">
      <c r="B248" s="42" t="b">
        <v>0</v>
      </c>
      <c r="C248" s="35" t="s">
        <v>201</v>
      </c>
      <c r="D248" s="36"/>
      <c r="H248" s="57" t="str">
        <f>IF(B248=TRUE,"OK","NG")</f>
        <v>NG</v>
      </c>
    </row>
    <row r="250" spans="1:8" ht="27.75" customHeight="1">
      <c r="B250" s="25" t="str">
        <f>LEFT($B244,FIND(".",$B244)-1)+1&amp;"."</f>
        <v>23.</v>
      </c>
      <c r="C250" s="26" t="s">
        <v>307</v>
      </c>
      <c r="D250" s="20"/>
    </row>
    <row r="251" spans="1:8" ht="15.95">
      <c r="A251" s="28"/>
      <c r="B251" s="30"/>
      <c r="C251" s="31"/>
      <c r="D251" s="32"/>
      <c r="E251" s="28"/>
      <c r="F251" s="28"/>
      <c r="G251" s="28"/>
    </row>
    <row r="252" spans="1:8" ht="15.95">
      <c r="A252" s="28"/>
      <c r="B252" s="23" t="s">
        <v>89</v>
      </c>
      <c r="C252" s="33" t="s">
        <v>308</v>
      </c>
      <c r="D252" s="21"/>
      <c r="E252" s="28"/>
      <c r="F252" s="28"/>
      <c r="G252" s="28"/>
    </row>
    <row r="253" spans="1:8" ht="32.1">
      <c r="A253" s="28"/>
      <c r="B253" s="23" t="s">
        <v>89</v>
      </c>
      <c r="C253" s="33" t="s">
        <v>309</v>
      </c>
      <c r="D253" s="21"/>
      <c r="E253" s="28"/>
      <c r="F253" s="28"/>
      <c r="G253" s="28"/>
    </row>
    <row r="254" spans="1:8" ht="15.95">
      <c r="A254" s="28"/>
      <c r="B254" s="24"/>
      <c r="C254" s="34"/>
      <c r="D254" s="22"/>
      <c r="E254" s="28"/>
      <c r="F254" s="28"/>
      <c r="G254" s="28"/>
    </row>
    <row r="255" spans="1:8" ht="27.75" customHeight="1">
      <c r="B255" s="42" t="b">
        <v>0</v>
      </c>
      <c r="C255" s="35" t="s">
        <v>201</v>
      </c>
      <c r="D255" s="36"/>
      <c r="H255" s="57" t="str">
        <f>IF(B255=TRUE,"OK","NG")</f>
        <v>NG</v>
      </c>
    </row>
    <row r="257" spans="1:8" ht="27.75" customHeight="1">
      <c r="B257" s="25" t="str">
        <f>LEFT($B250,FIND(".",$B250)-1)+1&amp;"."</f>
        <v>24.</v>
      </c>
      <c r="C257" s="26" t="s">
        <v>310</v>
      </c>
      <c r="D257" s="20"/>
    </row>
    <row r="258" spans="1:8" ht="15.95">
      <c r="A258" s="28"/>
      <c r="B258" s="30"/>
      <c r="C258" s="31"/>
      <c r="D258" s="32"/>
      <c r="E258" s="28"/>
      <c r="F258" s="28"/>
      <c r="G258" s="28"/>
    </row>
    <row r="259" spans="1:8" ht="15.95">
      <c r="A259" s="28"/>
      <c r="B259" s="23" t="s">
        <v>89</v>
      </c>
      <c r="C259" s="33" t="s">
        <v>311</v>
      </c>
      <c r="D259" s="21"/>
      <c r="E259" s="28"/>
      <c r="F259" s="28"/>
      <c r="G259" s="28"/>
    </row>
    <row r="260" spans="1:8" ht="15.95">
      <c r="A260" s="28"/>
      <c r="B260" s="23" t="s">
        <v>89</v>
      </c>
      <c r="C260" s="33" t="s">
        <v>312</v>
      </c>
      <c r="D260" s="21"/>
      <c r="E260" s="28"/>
      <c r="F260" s="28"/>
      <c r="G260" s="28"/>
    </row>
    <row r="261" spans="1:8" ht="15.95">
      <c r="A261" s="28"/>
      <c r="B261" s="23" t="s">
        <v>89</v>
      </c>
      <c r="C261" s="33" t="s">
        <v>313</v>
      </c>
      <c r="D261" s="21"/>
      <c r="E261" s="28"/>
      <c r="F261" s="28"/>
      <c r="G261" s="28"/>
    </row>
    <row r="262" spans="1:8" ht="15.95">
      <c r="A262" s="28"/>
      <c r="B262" s="23" t="s">
        <v>89</v>
      </c>
      <c r="C262" s="33" t="s">
        <v>314</v>
      </c>
      <c r="D262" s="21"/>
      <c r="E262" s="28"/>
      <c r="F262" s="28"/>
      <c r="G262" s="28"/>
    </row>
    <row r="263" spans="1:8" ht="15.95">
      <c r="A263" s="28"/>
      <c r="B263" s="23" t="s">
        <v>89</v>
      </c>
      <c r="C263" s="33" t="s">
        <v>315</v>
      </c>
      <c r="D263" s="21"/>
      <c r="E263" s="28"/>
      <c r="F263" s="28"/>
      <c r="G263" s="28"/>
    </row>
    <row r="264" spans="1:8" ht="15.95">
      <c r="A264" s="28"/>
      <c r="B264" s="23" t="s">
        <v>89</v>
      </c>
      <c r="C264" s="33" t="s">
        <v>316</v>
      </c>
      <c r="D264" s="21"/>
      <c r="E264" s="28"/>
      <c r="F264" s="28"/>
      <c r="G264" s="28"/>
    </row>
    <row r="265" spans="1:8" ht="15.95">
      <c r="A265" s="28"/>
      <c r="B265" s="24"/>
      <c r="C265" s="34"/>
      <c r="D265" s="22"/>
      <c r="E265" s="28"/>
      <c r="F265" s="28"/>
      <c r="G265" s="28"/>
    </row>
    <row r="266" spans="1:8" ht="27.75" customHeight="1">
      <c r="B266" s="42" t="b">
        <v>0</v>
      </c>
      <c r="C266" s="35" t="s">
        <v>201</v>
      </c>
      <c r="D266" s="36"/>
      <c r="H266" s="57" t="str">
        <f>IF(B266=TRUE,"OK","NG")</f>
        <v>NG</v>
      </c>
    </row>
    <row r="268" spans="1:8" ht="27.75" customHeight="1">
      <c r="B268" s="25" t="str">
        <f>LEFT($B257,FIND(".",$B257)-1)+1&amp;"."</f>
        <v>25.</v>
      </c>
      <c r="C268" s="26" t="s">
        <v>317</v>
      </c>
      <c r="D268" s="20"/>
    </row>
    <row r="269" spans="1:8" ht="15.95">
      <c r="A269" s="28"/>
      <c r="B269" s="30"/>
      <c r="C269" s="31"/>
      <c r="D269" s="32"/>
      <c r="E269" s="28"/>
      <c r="F269" s="28"/>
      <c r="G269" s="28"/>
    </row>
    <row r="270" spans="1:8" ht="32.1">
      <c r="A270" s="28"/>
      <c r="B270" s="23" t="s">
        <v>89</v>
      </c>
      <c r="C270" s="33" t="s">
        <v>318</v>
      </c>
      <c r="D270" s="21"/>
      <c r="E270" s="28"/>
      <c r="F270" s="28"/>
      <c r="G270" s="28"/>
    </row>
    <row r="271" spans="1:8" ht="32.1">
      <c r="A271" s="28"/>
      <c r="B271" s="23" t="s">
        <v>89</v>
      </c>
      <c r="C271" s="33" t="s">
        <v>319</v>
      </c>
      <c r="D271" s="21"/>
      <c r="E271" s="28"/>
      <c r="F271" s="28"/>
      <c r="G271" s="28"/>
    </row>
    <row r="272" spans="1:8" ht="15.95">
      <c r="A272" s="28"/>
      <c r="B272" s="23"/>
      <c r="C272" s="33"/>
      <c r="D272" s="21"/>
      <c r="E272" s="28"/>
      <c r="F272" s="28"/>
      <c r="G272" s="28"/>
    </row>
    <row r="273" spans="1:8" ht="15.95">
      <c r="A273" s="28"/>
      <c r="B273" s="38" t="s">
        <v>23</v>
      </c>
      <c r="C273" s="37" t="s">
        <v>320</v>
      </c>
      <c r="D273" s="21"/>
      <c r="E273" s="28"/>
      <c r="F273" s="28"/>
      <c r="G273" s="28"/>
    </row>
    <row r="274" spans="1:8" ht="15.95">
      <c r="A274" s="28"/>
      <c r="B274" s="38"/>
      <c r="C274" s="44" t="s">
        <v>321</v>
      </c>
      <c r="D274" s="21"/>
      <c r="E274" s="28"/>
      <c r="F274" s="28"/>
      <c r="G274" s="28"/>
    </row>
    <row r="275" spans="1:8" ht="255.95">
      <c r="A275" s="28"/>
      <c r="B275" s="38"/>
      <c r="C275" s="39" t="s">
        <v>322</v>
      </c>
      <c r="D275" s="21"/>
      <c r="E275" s="28"/>
      <c r="F275" s="28"/>
      <c r="G275" s="28"/>
    </row>
    <row r="276" spans="1:8" ht="15.95">
      <c r="A276" s="28"/>
      <c r="B276" s="24"/>
      <c r="C276" s="34"/>
      <c r="D276" s="22"/>
      <c r="E276" s="28"/>
      <c r="F276" s="28"/>
      <c r="G276" s="28"/>
    </row>
    <row r="277" spans="1:8" ht="27.75" customHeight="1">
      <c r="B277" s="42" t="b">
        <v>0</v>
      </c>
      <c r="C277" s="35" t="s">
        <v>201</v>
      </c>
      <c r="D277" s="36"/>
      <c r="H277" s="57" t="str">
        <f>IF(B277=TRUE,"OK","NG")</f>
        <v>NG</v>
      </c>
    </row>
    <row r="279" spans="1:8" ht="27.75" customHeight="1">
      <c r="B279" s="25" t="str">
        <f>LEFT($B268,FIND(".",$B268)-1)+1&amp;"."</f>
        <v>26.</v>
      </c>
      <c r="C279" s="26" t="s">
        <v>323</v>
      </c>
      <c r="D279" s="20"/>
    </row>
    <row r="280" spans="1:8" ht="15.95">
      <c r="A280" s="28"/>
      <c r="B280" s="30"/>
      <c r="C280" s="31"/>
      <c r="D280" s="32"/>
      <c r="E280" s="28"/>
      <c r="F280" s="28"/>
      <c r="G280" s="28"/>
    </row>
    <row r="281" spans="1:8" ht="32.1">
      <c r="A281" s="28"/>
      <c r="B281" s="23" t="s">
        <v>89</v>
      </c>
      <c r="C281" s="33" t="s">
        <v>324</v>
      </c>
      <c r="D281" s="21"/>
      <c r="E281" s="28"/>
      <c r="F281" s="28"/>
      <c r="G281" s="28"/>
    </row>
    <row r="282" spans="1:8" ht="15.95">
      <c r="A282" s="28"/>
      <c r="B282" s="23" t="s">
        <v>89</v>
      </c>
      <c r="C282" s="33" t="s">
        <v>325</v>
      </c>
      <c r="D282" s="21"/>
      <c r="E282" s="28"/>
      <c r="F282" s="28"/>
      <c r="G282" s="28"/>
    </row>
    <row r="283" spans="1:8" ht="32.1">
      <c r="A283" s="28"/>
      <c r="B283" s="23" t="s">
        <v>89</v>
      </c>
      <c r="C283" s="33" t="s">
        <v>326</v>
      </c>
      <c r="D283" s="21"/>
      <c r="E283" s="28"/>
      <c r="F283" s="28"/>
      <c r="G283" s="28"/>
    </row>
    <row r="284" spans="1:8" ht="32.1">
      <c r="A284" s="28"/>
      <c r="B284" s="23" t="s">
        <v>89</v>
      </c>
      <c r="C284" s="33" t="s">
        <v>327</v>
      </c>
      <c r="D284" s="21"/>
      <c r="E284" s="28"/>
      <c r="F284" s="28"/>
      <c r="G284" s="28"/>
    </row>
    <row r="285" spans="1:8" ht="15.95">
      <c r="A285" s="28"/>
      <c r="B285" s="24"/>
      <c r="C285" s="34"/>
      <c r="D285" s="22"/>
      <c r="E285" s="28"/>
      <c r="F285" s="28"/>
      <c r="G285" s="28"/>
    </row>
    <row r="286" spans="1:8" ht="27.75" customHeight="1">
      <c r="B286" s="42" t="b">
        <v>0</v>
      </c>
      <c r="C286" s="35" t="s">
        <v>201</v>
      </c>
      <c r="D286" s="36"/>
      <c r="H286" s="57" t="str">
        <f>IF(B286=TRUE,"OK","NG")</f>
        <v>NG</v>
      </c>
    </row>
    <row r="288" spans="1:8" ht="27.75" customHeight="1">
      <c r="B288" s="25" t="str">
        <f>LEFT($B279,FIND(".",$B279)-1)+1&amp;"."</f>
        <v>27.</v>
      </c>
      <c r="C288" s="26" t="s">
        <v>328</v>
      </c>
      <c r="D288" s="20"/>
    </row>
    <row r="289" spans="1:8" ht="15.95">
      <c r="A289" s="28"/>
      <c r="B289" s="30"/>
      <c r="C289" s="31"/>
      <c r="D289" s="32"/>
      <c r="E289" s="28"/>
      <c r="F289" s="28"/>
      <c r="G289" s="28"/>
    </row>
    <row r="290" spans="1:8" ht="32.1">
      <c r="A290" s="28"/>
      <c r="B290" s="23" t="s">
        <v>89</v>
      </c>
      <c r="C290" s="33" t="s">
        <v>329</v>
      </c>
      <c r="D290" s="21"/>
      <c r="E290" s="28"/>
      <c r="F290" s="28"/>
      <c r="G290" s="28"/>
    </row>
    <row r="291" spans="1:8" ht="15.95">
      <c r="A291" s="28"/>
      <c r="B291" s="24"/>
      <c r="C291" s="34"/>
      <c r="D291" s="22"/>
      <c r="E291" s="28"/>
      <c r="F291" s="28"/>
      <c r="G291" s="28"/>
    </row>
    <row r="292" spans="1:8" ht="27.75" customHeight="1">
      <c r="B292" s="42" t="b">
        <v>0</v>
      </c>
      <c r="C292" s="35" t="s">
        <v>201</v>
      </c>
      <c r="D292" s="36"/>
      <c r="H292" s="57" t="str">
        <f>IF(B292=TRUE,"OK","NG")</f>
        <v>NG</v>
      </c>
    </row>
  </sheetData>
  <sheetProtection algorithmName="SHA-512" hashValue="imn1q39GkoqN2E7YZ4GtPByuRAO6A5dOFk9YtBhKxPnL9x/gINpKf/+VUkY5B5PknaKfU6rAM6Z0NJL7kYzt+Q==" saltValue="Hx7kOK/JJZ0CPcEtganq+A==" spinCount="100000" sheet="1" objects="1" scenarios="1"/>
  <phoneticPr fontId="2"/>
  <conditionalFormatting sqref="B12:D12">
    <cfRule type="expression" dxfId="43" priority="48">
      <formula>$B12=TRUE</formula>
    </cfRule>
  </conditionalFormatting>
  <conditionalFormatting sqref="B24:D24">
    <cfRule type="expression" dxfId="42" priority="47">
      <formula>$B24=TRUE</formula>
    </cfRule>
  </conditionalFormatting>
  <conditionalFormatting sqref="B31:D31">
    <cfRule type="expression" dxfId="41" priority="46">
      <formula>$B31=TRUE</formula>
    </cfRule>
  </conditionalFormatting>
  <conditionalFormatting sqref="B44:D44">
    <cfRule type="expression" dxfId="40" priority="45">
      <formula>$B44=TRUE</formula>
    </cfRule>
  </conditionalFormatting>
  <conditionalFormatting sqref="B63:D63">
    <cfRule type="expression" dxfId="39" priority="44">
      <formula>$B63=TRUE</formula>
    </cfRule>
  </conditionalFormatting>
  <conditionalFormatting sqref="B70:D70">
    <cfRule type="expression" dxfId="38" priority="35">
      <formula>$B70=TRUE</formula>
    </cfRule>
  </conditionalFormatting>
  <conditionalFormatting sqref="B79:D79">
    <cfRule type="expression" dxfId="37" priority="36">
      <formula>$B79=TRUE</formula>
    </cfRule>
  </conditionalFormatting>
  <conditionalFormatting sqref="B89:D89">
    <cfRule type="expression" dxfId="36" priority="37">
      <formula>$B89=TRUE</formula>
    </cfRule>
  </conditionalFormatting>
  <conditionalFormatting sqref="B104:D104">
    <cfRule type="expression" dxfId="35" priority="38">
      <formula>$B104=TRUE</formula>
    </cfRule>
  </conditionalFormatting>
  <conditionalFormatting sqref="B115:D115">
    <cfRule type="expression" dxfId="34" priority="39">
      <formula>$B115=TRUE</formula>
    </cfRule>
  </conditionalFormatting>
  <conditionalFormatting sqref="B121:D121">
    <cfRule type="expression" dxfId="33" priority="33">
      <formula>$B121=TRUE</formula>
    </cfRule>
  </conditionalFormatting>
  <conditionalFormatting sqref="B127:D127">
    <cfRule type="expression" dxfId="32" priority="31">
      <formula>$B127=TRUE</formula>
    </cfRule>
  </conditionalFormatting>
  <conditionalFormatting sqref="B139:D139">
    <cfRule type="expression" dxfId="31" priority="29">
      <formula>$B139=TRUE</formula>
    </cfRule>
  </conditionalFormatting>
  <conditionalFormatting sqref="B146:D146">
    <cfRule type="expression" dxfId="30" priority="27">
      <formula>$B146=TRUE</formula>
    </cfRule>
  </conditionalFormatting>
  <conditionalFormatting sqref="B156:D156">
    <cfRule type="expression" dxfId="29" priority="25">
      <formula>$B156=TRUE</formula>
    </cfRule>
  </conditionalFormatting>
  <conditionalFormatting sqref="B177:D177">
    <cfRule type="expression" dxfId="28" priority="23">
      <formula>$B177=TRUE</formula>
    </cfRule>
  </conditionalFormatting>
  <conditionalFormatting sqref="B196:D196">
    <cfRule type="expression" dxfId="27" priority="21">
      <formula>$B196=TRUE</formula>
    </cfRule>
  </conditionalFormatting>
  <conditionalFormatting sqref="B219:D219">
    <cfRule type="expression" dxfId="26" priority="19">
      <formula>$B219=TRUE</formula>
    </cfRule>
  </conditionalFormatting>
  <conditionalFormatting sqref="B228:D228">
    <cfRule type="expression" dxfId="25" priority="17">
      <formula>$B228=TRUE</formula>
    </cfRule>
  </conditionalFormatting>
  <conditionalFormatting sqref="B234:D234">
    <cfRule type="expression" dxfId="24" priority="15">
      <formula>$B234=TRUE</formula>
    </cfRule>
  </conditionalFormatting>
  <conditionalFormatting sqref="B242:D242">
    <cfRule type="expression" dxfId="23" priority="13">
      <formula>$B242=TRUE</formula>
    </cfRule>
  </conditionalFormatting>
  <conditionalFormatting sqref="B248:D248">
    <cfRule type="expression" dxfId="22" priority="11">
      <formula>$B248=TRUE</formula>
    </cfRule>
  </conditionalFormatting>
  <conditionalFormatting sqref="B255:D255">
    <cfRule type="expression" dxfId="21" priority="9">
      <formula>$B255=TRUE</formula>
    </cfRule>
  </conditionalFormatting>
  <conditionalFormatting sqref="B266:D266">
    <cfRule type="expression" dxfId="20" priority="7">
      <formula>$B266=TRUE</formula>
    </cfRule>
  </conditionalFormatting>
  <conditionalFormatting sqref="B277:D277">
    <cfRule type="expression" dxfId="19" priority="5">
      <formula>$B277=TRUE</formula>
    </cfRule>
  </conditionalFormatting>
  <conditionalFormatting sqref="B286:D286">
    <cfRule type="expression" dxfId="18" priority="3">
      <formula>$B286=TRUE</formula>
    </cfRule>
  </conditionalFormatting>
  <conditionalFormatting sqref="B292:D292">
    <cfRule type="expression" dxfId="17" priority="1">
      <formula>$B292=TRUE</formula>
    </cfRule>
  </conditionalFormatting>
  <hyperlinks>
    <hyperlink ref="C42" r:id="rId1" xr:uid="{4235FD47-F26C-4F53-B91A-4AB4800F5B6E}"/>
    <hyperlink ref="C21" r:id="rId2" xr:uid="{C90D8D05-3088-4A74-B823-E1E109610D29}"/>
    <hyperlink ref="C87" r:id="rId3" xr:uid="{4B07D1B5-4D32-4EDF-9FBA-6E5555D4FD5E}"/>
    <hyperlink ref="C98" r:id="rId4" xr:uid="{E1D21AD9-884E-428C-90DE-7EE1A3852E1C}"/>
    <hyperlink ref="C96" r:id="rId5" xr:uid="{1AD49721-CDAD-4B4D-95E2-8FAC12DC2090}"/>
    <hyperlink ref="C100" r:id="rId6" xr:uid="{4584CE1A-4B97-44A4-AF0C-C1CEB1B173C5}"/>
    <hyperlink ref="C102" r:id="rId7" xr:uid="{21C5D56F-9AAD-4CB1-80D9-3F9C8C9A24DC}"/>
    <hyperlink ref="C112" r:id="rId8" location="Mp-Ch_6-At_29" xr:uid="{19567B97-F581-4F66-A949-30EC265CE79B}"/>
    <hyperlink ref="C216" r:id="rId9" xr:uid="{809F7E9F-3D23-4BF2-91A4-C76FE3F904FD}"/>
    <hyperlink ref="C226" r:id="rId10" xr:uid="{8AF9E6E8-1FC3-4B2C-9E87-B43DE8F9A7DD}"/>
    <hyperlink ref="C274" r:id="rId11" xr:uid="{0E556B8B-0561-4D2A-97E7-127F21DE50DC}"/>
  </hyperlinks>
  <pageMargins left="0.7" right="0.7" top="0.75" bottom="0.75" header="0.3" footer="0.3"/>
  <pageSetup paperSize="9" orientation="portrait" r:id="rId12"/>
  <ignoredErrors>
    <ignoredError sqref="B5"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168D5-14D0-4B99-8C92-52B45110F7CD}">
  <dimension ref="B1:V47"/>
  <sheetViews>
    <sheetView zoomScaleNormal="100" workbookViewId="0"/>
  </sheetViews>
  <sheetFormatPr defaultColWidth="8.88671875" defaultRowHeight="15"/>
  <cols>
    <col min="1" max="1" width="2.77734375" style="6" customWidth="1"/>
    <col min="2" max="2" width="51.5546875" style="6" bestFit="1" customWidth="1"/>
    <col min="3" max="7" width="37.6640625" style="6" customWidth="1"/>
    <col min="8" max="8" width="3.33203125" style="6" customWidth="1"/>
    <col min="9" max="9" width="13.33203125" style="6" customWidth="1"/>
    <col min="10" max="10" width="2.77734375" style="6" customWidth="1"/>
    <col min="11" max="15" width="8.88671875" style="57" customWidth="1"/>
    <col min="16" max="22" width="8.88671875" style="57"/>
    <col min="23" max="16384" width="8.88671875" style="6"/>
  </cols>
  <sheetData>
    <row r="1" spans="2:22" ht="15.6" thickBot="1">
      <c r="K1" s="57" t="s">
        <v>330</v>
      </c>
      <c r="P1" s="57" t="s">
        <v>155</v>
      </c>
      <c r="U1" s="57" t="s">
        <v>331</v>
      </c>
      <c r="V1" s="57" t="s">
        <v>332</v>
      </c>
    </row>
    <row r="2" spans="2:22" ht="46.5" customHeight="1" thickTop="1">
      <c r="B2" s="7" t="s">
        <v>333</v>
      </c>
      <c r="C2" s="64"/>
      <c r="D2" s="8"/>
      <c r="E2" s="8"/>
      <c r="F2" s="8"/>
      <c r="G2" s="8"/>
      <c r="I2" s="16" t="s">
        <v>141</v>
      </c>
      <c r="K2" s="57" t="s">
        <v>142</v>
      </c>
      <c r="L2" s="57" t="s">
        <v>142</v>
      </c>
      <c r="M2" s="57" t="s">
        <v>142</v>
      </c>
      <c r="N2" s="57" t="s">
        <v>142</v>
      </c>
      <c r="O2" s="57" t="s">
        <v>142</v>
      </c>
      <c r="P2" s="57" t="str">
        <f>IF('1. 承継者の概要'!$D$2=リスト!$A$3,IF(C2="","NG","OK"),"OK")</f>
        <v>OK</v>
      </c>
      <c r="Q2" s="57" t="s">
        <v>142</v>
      </c>
      <c r="R2" s="57" t="s">
        <v>142</v>
      </c>
      <c r="S2" s="57" t="s">
        <v>142</v>
      </c>
      <c r="T2" s="57" t="s">
        <v>142</v>
      </c>
      <c r="U2" s="57" t="str">
        <f ca="1">IF(OR(C2="", AND(ISNUMBER(C2), C2&lt;=TODAY())), "OK", "NG")</f>
        <v>OK</v>
      </c>
      <c r="V2" s="57" t="s">
        <v>142</v>
      </c>
    </row>
    <row r="3" spans="2:22" ht="46.5" customHeight="1" thickBot="1">
      <c r="B3" s="7" t="s">
        <v>334</v>
      </c>
      <c r="C3" s="65"/>
      <c r="D3" s="8"/>
      <c r="E3" s="8"/>
      <c r="F3" s="8"/>
      <c r="G3" s="8"/>
      <c r="I3" s="48" t="str">
        <f ca="1">IF(COUNTIF(K2:V46, "NG") &gt; 0, "NG", "OK")</f>
        <v>NG</v>
      </c>
      <c r="K3" s="57" t="s">
        <v>142</v>
      </c>
      <c r="L3" s="57" t="s">
        <v>142</v>
      </c>
      <c r="M3" s="57" t="s">
        <v>142</v>
      </c>
      <c r="N3" s="57" t="s">
        <v>142</v>
      </c>
      <c r="O3" s="57" t="s">
        <v>142</v>
      </c>
      <c r="P3" s="57" t="str">
        <f>IF('1. 承継者の概要'!$D$2=リスト!$A$3,IF(C3="","NG","OK"),"OK")</f>
        <v>OK</v>
      </c>
      <c r="Q3" s="57" t="s">
        <v>142</v>
      </c>
      <c r="R3" s="57" t="s">
        <v>142</v>
      </c>
      <c r="S3" s="57" t="s">
        <v>142</v>
      </c>
      <c r="T3" s="57" t="s">
        <v>142</v>
      </c>
      <c r="U3" s="57" t="s">
        <v>142</v>
      </c>
      <c r="V3" s="57" t="s">
        <v>142</v>
      </c>
    </row>
    <row r="4" spans="2:22" ht="22.5" thickTop="1">
      <c r="B4" s="8"/>
      <c r="C4" s="8"/>
      <c r="D4" s="8"/>
      <c r="E4" s="8"/>
      <c r="F4" s="8"/>
      <c r="G4" s="8"/>
      <c r="I4" s="63"/>
    </row>
    <row r="5" spans="2:22" ht="46.5" customHeight="1" thickBot="1">
      <c r="B5" s="9" t="s">
        <v>335</v>
      </c>
      <c r="C5" s="9" t="s">
        <v>336</v>
      </c>
      <c r="D5" s="9" t="s">
        <v>337</v>
      </c>
      <c r="E5" s="9" t="s">
        <v>338</v>
      </c>
      <c r="F5" s="9" t="s">
        <v>339</v>
      </c>
      <c r="G5" s="9" t="s">
        <v>340</v>
      </c>
      <c r="K5" s="57" t="s">
        <v>142</v>
      </c>
      <c r="L5" s="57" t="s">
        <v>142</v>
      </c>
      <c r="M5" s="57" t="s">
        <v>142</v>
      </c>
      <c r="N5" s="57" t="s">
        <v>142</v>
      </c>
      <c r="O5" s="57" t="s">
        <v>142</v>
      </c>
      <c r="P5" s="57" t="s">
        <v>142</v>
      </c>
      <c r="Q5" s="57" t="s">
        <v>142</v>
      </c>
      <c r="R5" s="57" t="s">
        <v>142</v>
      </c>
      <c r="S5" s="57" t="s">
        <v>142</v>
      </c>
      <c r="T5" s="57" t="s">
        <v>142</v>
      </c>
      <c r="U5" s="57" t="s">
        <v>142</v>
      </c>
      <c r="V5" s="57" t="s">
        <v>142</v>
      </c>
    </row>
    <row r="6" spans="2:22" ht="46.5" customHeight="1" thickTop="1">
      <c r="B6" s="10" t="s">
        <v>101</v>
      </c>
      <c r="C6" s="69"/>
      <c r="D6" s="70"/>
      <c r="E6" s="70"/>
      <c r="F6" s="70"/>
      <c r="G6" s="71"/>
      <c r="K6" s="57" t="str">
        <f>IF(C6="", "-", IF(LEN(C6)&lt;=128, "OK", "NG"))</f>
        <v>-</v>
      </c>
      <c r="L6" s="57" t="str">
        <f t="shared" ref="L6:O6" si="0">IF(D6="", "-", IF(LEN(D6)&lt;=128, "OK", "NG"))</f>
        <v>-</v>
      </c>
      <c r="M6" s="57" t="str">
        <f t="shared" si="0"/>
        <v>-</v>
      </c>
      <c r="N6" s="57" t="str">
        <f t="shared" si="0"/>
        <v>-</v>
      </c>
      <c r="O6" s="57" t="str">
        <f t="shared" si="0"/>
        <v>-</v>
      </c>
      <c r="P6" s="57" t="str">
        <f>IF(AND('1. 承継者の概要'!$D$2=リスト!$A$3, COUNTIF(リスト!$H$4:$H$8, $C$3)&gt;0), IF(C6="","NG","OK"), "OK")</f>
        <v>OK</v>
      </c>
      <c r="Q6" s="57" t="str">
        <f>IF(AND('1. 承継者の概要'!$D$2=リスト!$A$3, COUNTIF(リスト!$H$5:$H$8, $C$3)&gt;0), IF(D6="","NG","OK"), "OK")</f>
        <v>OK</v>
      </c>
      <c r="R6" s="57" t="str">
        <f>IF(AND('1. 承継者の概要'!$D$2=リスト!$A$3, COUNTIF(リスト!$H$6:$H$8, $C$3)&gt;0), IF(E6="","NG","OK"), "OK")</f>
        <v>OK</v>
      </c>
      <c r="S6" s="57" t="str">
        <f>IF(AND('1. 承継者の概要'!$D$2=リスト!$A$3, COUNTIF(リスト!$H$7:$H$8, $C$3)&gt;0), IF(F6="","NG","OK"), "OK")</f>
        <v>OK</v>
      </c>
      <c r="T6" s="57" t="str">
        <f>IF(AND('1. 承継者の概要'!$D$2=リスト!$A$3, COUNTIF(リスト!$H$8:$H$8, $C$3)&gt;0), IF(G6="","NG","OK"), "OK")</f>
        <v>OK</v>
      </c>
      <c r="U6" s="57" t="s">
        <v>142</v>
      </c>
      <c r="V6" s="57" t="s">
        <v>142</v>
      </c>
    </row>
    <row r="7" spans="2:22" ht="46.5" customHeight="1">
      <c r="B7" s="10" t="s">
        <v>103</v>
      </c>
      <c r="C7" s="72"/>
      <c r="D7" s="73"/>
      <c r="E7" s="73"/>
      <c r="F7" s="73"/>
      <c r="G7" s="74"/>
      <c r="K7" s="57" t="s">
        <v>142</v>
      </c>
      <c r="L7" s="57" t="s">
        <v>142</v>
      </c>
      <c r="M7" s="57" t="s">
        <v>142</v>
      </c>
      <c r="N7" s="57" t="s">
        <v>142</v>
      </c>
      <c r="O7" s="57" t="s">
        <v>142</v>
      </c>
      <c r="P7" s="57" t="str">
        <f>IF(AND('1. 承継者の概要'!$D$2=リスト!$A$3, COUNTIF(リスト!$H$4:$H$8, $C$3)&gt;0), IF(C7="","NG","OK"), "OK")</f>
        <v>OK</v>
      </c>
      <c r="Q7" s="57" t="str">
        <f>IF(AND('1. 承継者の概要'!$D$2=リスト!$A$3, COUNTIF(リスト!$H$5:$H$8, $C$3)&gt;0), IF(D7="","NG","OK"), "OK")</f>
        <v>OK</v>
      </c>
      <c r="R7" s="57" t="str">
        <f>IF(AND('1. 承継者の概要'!$D$2=リスト!$A$3, COUNTIF(リスト!$H$6:$H$8, $C$3)&gt;0), IF(E7="","NG","OK"), "OK")</f>
        <v>OK</v>
      </c>
      <c r="S7" s="57" t="str">
        <f>IF(AND('1. 承継者の概要'!$D$2=リスト!$A$3, COUNTIF(リスト!$H$7:$H$8, $C$3)&gt;0), IF(F7="","NG","OK"), "OK")</f>
        <v>OK</v>
      </c>
      <c r="T7" s="57" t="str">
        <f>IF(AND('1. 承継者の概要'!$D$2=リスト!$A$3, COUNTIF(リスト!$H$8:$H$8, $C$3)&gt;0), IF(G7="","NG","OK"), "OK")</f>
        <v>OK</v>
      </c>
      <c r="U7" s="57" t="s">
        <v>142</v>
      </c>
      <c r="V7" s="57" t="s">
        <v>142</v>
      </c>
    </row>
    <row r="8" spans="2:22" ht="46.5" customHeight="1">
      <c r="B8" s="10" t="s">
        <v>341</v>
      </c>
      <c r="C8" s="75"/>
      <c r="D8" s="76"/>
      <c r="E8" s="76"/>
      <c r="F8" s="76"/>
      <c r="G8" s="77"/>
      <c r="K8" s="57" t="str">
        <f>IF(C8="", "-", IFERROR(IF(AND(ISNUMBER(C8),C8=INT(C8),C8&gt;=0,LEN(C8)&lt;=13),"OK","NG"),"NG"))</f>
        <v>-</v>
      </c>
      <c r="L8" s="57" t="str">
        <f t="shared" ref="L8:O8" si="1">IF(D8="", "-", IFERROR(IF(AND(ISNUMBER(D8),D8=INT(D8),D8&gt;=0,LEN(D8)&lt;=13),"OK","NG"),"NG"))</f>
        <v>-</v>
      </c>
      <c r="M8" s="57" t="str">
        <f t="shared" si="1"/>
        <v>-</v>
      </c>
      <c r="N8" s="57" t="str">
        <f t="shared" si="1"/>
        <v>-</v>
      </c>
      <c r="O8" s="57" t="str">
        <f t="shared" si="1"/>
        <v>-</v>
      </c>
      <c r="P8" s="57" t="str">
        <f>IF(AND('1. 承継者の概要'!$D$2=リスト!$A$3, COUNTIF(リスト!$H$4:$H$8, $C$3)&gt;0), IF(C8="","NG","OK"), "OK")</f>
        <v>OK</v>
      </c>
      <c r="Q8" s="57" t="str">
        <f>IF(AND('1. 承継者の概要'!$D$2=リスト!$A$3, COUNTIF(リスト!$H$5:$H$8, $C$3)&gt;0), IF(D8="","NG","OK"), "OK")</f>
        <v>OK</v>
      </c>
      <c r="R8" s="57" t="str">
        <f>IF(AND('1. 承継者の概要'!$D$2=リスト!$A$3, COUNTIF(リスト!$H$6:$H$8, $C$3)&gt;0), IF(E8="","NG","OK"), "OK")</f>
        <v>OK</v>
      </c>
      <c r="S8" s="57" t="str">
        <f>IF(AND('1. 承継者の概要'!$D$2=リスト!$A$3, COUNTIF(リスト!$H$7:$H$8, $C$3)&gt;0), IF(F8="","NG","OK"), "OK")</f>
        <v>OK</v>
      </c>
      <c r="T8" s="57" t="str">
        <f>IF(AND('1. 承継者の概要'!$D$2=リスト!$A$3, COUNTIF(リスト!$H$8:$H$8, $C$3)&gt;0), IF(G8="","NG","OK"), "OK")</f>
        <v>OK</v>
      </c>
      <c r="U8" s="57" t="s">
        <v>142</v>
      </c>
      <c r="V8" s="57" t="s">
        <v>142</v>
      </c>
    </row>
    <row r="9" spans="2:22" ht="46.5" customHeight="1">
      <c r="B9" s="10" t="s">
        <v>50</v>
      </c>
      <c r="C9" s="72"/>
      <c r="D9" s="73"/>
      <c r="E9" s="73"/>
      <c r="F9" s="73"/>
      <c r="G9" s="74"/>
      <c r="K9" s="57" t="str">
        <f>IF(C9="", "-", IFERROR(IF(AND(ISNUMBER(C9),C9=INT(C9),C9&gt;=0,LEN(C9)&lt;=6),"OK","NG"),"NG"))</f>
        <v>-</v>
      </c>
      <c r="L9" s="57" t="str">
        <f t="shared" ref="L9:O9" si="2">IF(D9="", "-", IFERROR(IF(AND(ISNUMBER(D9),D9=INT(D9),D9&gt;=0,LEN(D9)&lt;=6),"OK","NG"),"NG"))</f>
        <v>-</v>
      </c>
      <c r="M9" s="57" t="str">
        <f t="shared" si="2"/>
        <v>-</v>
      </c>
      <c r="N9" s="57" t="str">
        <f t="shared" si="2"/>
        <v>-</v>
      </c>
      <c r="O9" s="57" t="str">
        <f t="shared" si="2"/>
        <v>-</v>
      </c>
      <c r="P9" s="57" t="str">
        <f>IF(AND('1. 承継者の概要'!$D$2=リスト!$A$3, COUNTIF(リスト!$H$4:$H$8, $C$3)&gt;0), IF(C9="","NG","OK"), "OK")</f>
        <v>OK</v>
      </c>
      <c r="Q9" s="57" t="str">
        <f>IF(AND('1. 承継者の概要'!$D$2=リスト!$A$3, COUNTIF(リスト!$H$5:$H$8, $C$3)&gt;0), IF(D9="","NG","OK"), "OK")</f>
        <v>OK</v>
      </c>
      <c r="R9" s="57" t="str">
        <f>IF(AND('1. 承継者の概要'!$D$2=リスト!$A$3, COUNTIF(リスト!$H$6:$H$8, $C$3)&gt;0), IF(E9="","NG","OK"), "OK")</f>
        <v>OK</v>
      </c>
      <c r="S9" s="57" t="str">
        <f>IF(AND('1. 承継者の概要'!$D$2=リスト!$A$3, COUNTIF(リスト!$H$7:$H$8, $C$3)&gt;0), IF(F9="","NG","OK"), "OK")</f>
        <v>OK</v>
      </c>
      <c r="T9" s="57" t="str">
        <f>IF(AND('1. 承継者の概要'!$D$2=リスト!$A$3, COUNTIF(リスト!$H$8:$H$8, $C$3)&gt;0), IF(G9="","NG","OK"), "OK")</f>
        <v>OK</v>
      </c>
      <c r="U9" s="57" t="s">
        <v>142</v>
      </c>
      <c r="V9" s="57" t="s">
        <v>142</v>
      </c>
    </row>
    <row r="10" spans="2:22" ht="46.5" customHeight="1">
      <c r="B10" s="10" t="s">
        <v>106</v>
      </c>
      <c r="C10" s="72"/>
      <c r="D10" s="73"/>
      <c r="E10" s="73"/>
      <c r="F10" s="73"/>
      <c r="G10" s="74"/>
      <c r="K10" s="57" t="s">
        <v>142</v>
      </c>
      <c r="L10" s="57" t="s">
        <v>142</v>
      </c>
      <c r="M10" s="57" t="s">
        <v>142</v>
      </c>
      <c r="N10" s="57" t="s">
        <v>142</v>
      </c>
      <c r="O10" s="57" t="s">
        <v>142</v>
      </c>
      <c r="P10" s="57" t="str">
        <f>IF(AND('1. 承継者の概要'!$D$2=リスト!$A$3, COUNTIF(リスト!$H$4:$H$8, $C$3)&gt;0), IF(C10="","NG","OK"), "OK")</f>
        <v>OK</v>
      </c>
      <c r="Q10" s="57" t="str">
        <f>IF(AND('1. 承継者の概要'!$D$2=リスト!$A$3, COUNTIF(リスト!$H$5:$H$8, $C$3)&gt;0), IF(D10="","NG","OK"), "OK")</f>
        <v>OK</v>
      </c>
      <c r="R10" s="57" t="str">
        <f>IF(AND('1. 承継者の概要'!$D$2=リスト!$A$3, COUNTIF(リスト!$H$6:$H$8, $C$3)&gt;0), IF(E10="","NG","OK"), "OK")</f>
        <v>OK</v>
      </c>
      <c r="S10" s="57" t="str">
        <f>IF(AND('1. 承継者の概要'!$D$2=リスト!$A$3, COUNTIF(リスト!$H$7:$H$8, $C$3)&gt;0), IF(F10="","NG","OK"), "OK")</f>
        <v>OK</v>
      </c>
      <c r="T10" s="57" t="str">
        <f>IF(AND('1. 承継者の概要'!$D$2=リスト!$A$3, COUNTIF(リスト!$H$8:$H$8, $C$3)&gt;0), IF(G10="","NG","OK"), "OK")</f>
        <v>OK</v>
      </c>
      <c r="U10" s="57" t="s">
        <v>142</v>
      </c>
      <c r="V10" s="57" t="s">
        <v>142</v>
      </c>
    </row>
    <row r="11" spans="2:22" ht="46.5" customHeight="1">
      <c r="B11" s="10" t="s">
        <v>107</v>
      </c>
      <c r="C11" s="72"/>
      <c r="D11" s="73"/>
      <c r="E11" s="73"/>
      <c r="F11" s="73"/>
      <c r="G11" s="74"/>
      <c r="K11" s="57" t="s">
        <v>142</v>
      </c>
      <c r="L11" s="57" t="s">
        <v>142</v>
      </c>
      <c r="M11" s="57" t="s">
        <v>142</v>
      </c>
      <c r="N11" s="57" t="s">
        <v>142</v>
      </c>
      <c r="O11" s="57" t="s">
        <v>142</v>
      </c>
      <c r="P11" s="57" t="str">
        <f>IF(C$7=リスト!$I$4,IF(C11="","NG","OK"),"OK")</f>
        <v>OK</v>
      </c>
      <c r="Q11" s="57" t="str">
        <f>IF(D$7=リスト!$I$4,IF(D11="","NG","OK"),"OK")</f>
        <v>OK</v>
      </c>
      <c r="R11" s="57" t="str">
        <f>IF(E$7=リスト!$I$4,IF(E11="","NG","OK"),"OK")</f>
        <v>OK</v>
      </c>
      <c r="S11" s="57" t="str">
        <f>IF(F$7=リスト!$I$4,IF(F11="","NG","OK"),"OK")</f>
        <v>OK</v>
      </c>
      <c r="T11" s="57" t="str">
        <f>IF(G$7=リスト!$I$4,IF(G11="","NG","OK"),"OK")</f>
        <v>OK</v>
      </c>
      <c r="U11" s="57" t="s">
        <v>142</v>
      </c>
      <c r="V11" s="57" t="s">
        <v>142</v>
      </c>
    </row>
    <row r="12" spans="2:22" ht="46.5" customHeight="1">
      <c r="B12" s="10" t="s">
        <v>342</v>
      </c>
      <c r="C12" s="72"/>
      <c r="D12" s="73"/>
      <c r="E12" s="73"/>
      <c r="F12" s="73"/>
      <c r="G12" s="74"/>
      <c r="K12" s="57" t="s">
        <v>142</v>
      </c>
      <c r="L12" s="57" t="s">
        <v>142</v>
      </c>
      <c r="M12" s="57" t="s">
        <v>142</v>
      </c>
      <c r="N12" s="57" t="s">
        <v>142</v>
      </c>
      <c r="O12" s="57" t="s">
        <v>142</v>
      </c>
      <c r="P12" s="57" t="str">
        <f>IF(C$7=リスト!$I$4,IF(C12="","NG","OK"),"OK")</f>
        <v>OK</v>
      </c>
      <c r="Q12" s="57" t="str">
        <f>IF(D$7=リスト!$I$4,IF(D12="","NG","OK"),"OK")</f>
        <v>OK</v>
      </c>
      <c r="R12" s="57" t="str">
        <f>IF(E$7=リスト!$I$4,IF(E12="","NG","OK"),"OK")</f>
        <v>OK</v>
      </c>
      <c r="S12" s="57" t="str">
        <f>IF(F$7=リスト!$I$4,IF(F12="","NG","OK"),"OK")</f>
        <v>OK</v>
      </c>
      <c r="T12" s="57" t="str">
        <f>IF(G$7=リスト!$I$4,IF(G12="","NG","OK"),"OK")</f>
        <v>OK</v>
      </c>
      <c r="U12" s="57" t="s">
        <v>142</v>
      </c>
      <c r="V12" s="57" t="s">
        <v>142</v>
      </c>
    </row>
    <row r="13" spans="2:22" ht="46.5" customHeight="1">
      <c r="B13" s="11" t="s">
        <v>343</v>
      </c>
      <c r="C13" s="72"/>
      <c r="D13" s="73"/>
      <c r="E13" s="73"/>
      <c r="F13" s="73"/>
      <c r="G13" s="74"/>
      <c r="K13" s="57" t="s">
        <v>142</v>
      </c>
      <c r="L13" s="57" t="s">
        <v>142</v>
      </c>
      <c r="M13" s="57" t="s">
        <v>142</v>
      </c>
      <c r="N13" s="57" t="s">
        <v>142</v>
      </c>
      <c r="O13" s="57" t="s">
        <v>142</v>
      </c>
      <c r="P13" s="57" t="s">
        <v>142</v>
      </c>
      <c r="Q13" s="57" t="s">
        <v>142</v>
      </c>
      <c r="R13" s="57" t="s">
        <v>142</v>
      </c>
      <c r="S13" s="57" t="s">
        <v>142</v>
      </c>
      <c r="T13" s="57" t="s">
        <v>142</v>
      </c>
      <c r="U13" s="57" t="s">
        <v>142</v>
      </c>
      <c r="V13" s="57" t="s">
        <v>142</v>
      </c>
    </row>
    <row r="14" spans="2:22" ht="46.5" customHeight="1">
      <c r="B14" s="10" t="s">
        <v>113</v>
      </c>
      <c r="C14" s="72"/>
      <c r="D14" s="73"/>
      <c r="E14" s="73"/>
      <c r="F14" s="73"/>
      <c r="G14" s="74"/>
      <c r="K14" s="57" t="s">
        <v>142</v>
      </c>
      <c r="L14" s="57" t="s">
        <v>142</v>
      </c>
      <c r="M14" s="57" t="s">
        <v>142</v>
      </c>
      <c r="N14" s="57" t="s">
        <v>142</v>
      </c>
      <c r="O14" s="57" t="s">
        <v>142</v>
      </c>
      <c r="P14" s="57" t="str">
        <f>IF(AND('1. 承継者の概要'!$D$2=リスト!$A$3, COUNTIF(リスト!$H$4:$H$8, $C$3)&gt;0), IF(C14="","NG","OK"), "OK")</f>
        <v>OK</v>
      </c>
      <c r="Q14" s="57" t="str">
        <f>IF(AND('1. 承継者の概要'!$D$2=リスト!$A$3, COUNTIF(リスト!$H$5:$H$8, $C$3)&gt;0), IF(D14="","NG","OK"), "OK")</f>
        <v>OK</v>
      </c>
      <c r="R14" s="57" t="str">
        <f>IF(AND('1. 承継者の概要'!$D$2=リスト!$A$3, COUNTIF(リスト!$H$6:$H$8, $C$3)&gt;0), IF(E14="","NG","OK"), "OK")</f>
        <v>OK</v>
      </c>
      <c r="S14" s="57" t="str">
        <f>IF(AND('1. 承継者の概要'!$D$2=リスト!$A$3, COUNTIF(リスト!$H$7:$H$8, $C$3)&gt;0), IF(F14="","NG","OK"), "OK")</f>
        <v>OK</v>
      </c>
      <c r="T14" s="57" t="str">
        <f>IF(AND('1. 承継者の概要'!$D$2=リスト!$A$3, COUNTIF(リスト!$H$8:$H$8, $C$3)&gt;0), IF(G14="","NG","OK"), "OK")</f>
        <v>OK</v>
      </c>
      <c r="U14" s="57" t="s">
        <v>142</v>
      </c>
      <c r="V14" s="57" t="s">
        <v>142</v>
      </c>
    </row>
    <row r="15" spans="2:22" ht="46.5" customHeight="1">
      <c r="B15" s="10" t="s">
        <v>59</v>
      </c>
      <c r="C15" s="72"/>
      <c r="D15" s="73"/>
      <c r="E15" s="73"/>
      <c r="F15" s="73"/>
      <c r="G15" s="74"/>
      <c r="K15" s="57" t="str">
        <f>IF(C15="","-",IF(AND(ISNUMBER(--C15), LEN(C15)=7), "OK", "NG"))</f>
        <v>-</v>
      </c>
      <c r="L15" s="57" t="str">
        <f t="shared" ref="L15:O15" si="3">IF(D15="","-",IF(AND(ISNUMBER(--D15), LEN(D15)=7), "OK", "NG"))</f>
        <v>-</v>
      </c>
      <c r="M15" s="57" t="str">
        <f t="shared" si="3"/>
        <v>-</v>
      </c>
      <c r="N15" s="57" t="str">
        <f t="shared" si="3"/>
        <v>-</v>
      </c>
      <c r="O15" s="57" t="str">
        <f t="shared" si="3"/>
        <v>-</v>
      </c>
      <c r="P15" s="57" t="str">
        <f>IF(C$14=リスト!$J$3,IF(C15="","NG","OK"),"OK")</f>
        <v>OK</v>
      </c>
      <c r="Q15" s="57" t="str">
        <f>IF(D$14=リスト!$J$3,IF(D15="","NG","OK"),"OK")</f>
        <v>OK</v>
      </c>
      <c r="R15" s="57" t="str">
        <f>IF(E$14=リスト!$J$3,IF(E15="","NG","OK"),"OK")</f>
        <v>OK</v>
      </c>
      <c r="S15" s="57" t="str">
        <f>IF(F$14=リスト!$J$3,IF(F15="","NG","OK"),"OK")</f>
        <v>OK</v>
      </c>
      <c r="T15" s="57" t="str">
        <f>IF(G$14=リスト!$J$3,IF(G15="","NG","OK"),"OK")</f>
        <v>OK</v>
      </c>
      <c r="U15" s="57" t="s">
        <v>142</v>
      </c>
      <c r="V15" s="57" t="s">
        <v>142</v>
      </c>
    </row>
    <row r="16" spans="2:22" ht="46.5" customHeight="1">
      <c r="B16" s="10" t="s">
        <v>61</v>
      </c>
      <c r="C16" s="72"/>
      <c r="D16" s="73"/>
      <c r="E16" s="73"/>
      <c r="F16" s="73"/>
      <c r="G16" s="74"/>
      <c r="K16" s="57" t="s">
        <v>142</v>
      </c>
      <c r="L16" s="57" t="s">
        <v>142</v>
      </c>
      <c r="M16" s="57" t="s">
        <v>142</v>
      </c>
      <c r="N16" s="57" t="s">
        <v>142</v>
      </c>
      <c r="O16" s="57" t="s">
        <v>142</v>
      </c>
      <c r="P16" s="57" t="str">
        <f>IF(C$14=リスト!$J$3,IF(C16="","NG","OK"),"OK")</f>
        <v>OK</v>
      </c>
      <c r="Q16" s="57" t="str">
        <f>IF(D$14=リスト!$J$3,IF(D16="","NG","OK"),"OK")</f>
        <v>OK</v>
      </c>
      <c r="R16" s="57" t="str">
        <f>IF(E$14=リスト!$J$3,IF(E16="","NG","OK"),"OK")</f>
        <v>OK</v>
      </c>
      <c r="S16" s="57" t="str">
        <f>IF(F$14=リスト!$J$3,IF(F16="","NG","OK"),"OK")</f>
        <v>OK</v>
      </c>
      <c r="T16" s="57" t="str">
        <f>IF(G$14=リスト!$J$3,IF(G16="","NG","OK"),"OK")</f>
        <v>OK</v>
      </c>
      <c r="U16" s="57" t="s">
        <v>142</v>
      </c>
      <c r="V16" s="57" t="s">
        <v>142</v>
      </c>
    </row>
    <row r="17" spans="2:22" ht="46.5" customHeight="1">
      <c r="B17" s="10" t="s">
        <v>63</v>
      </c>
      <c r="C17" s="72"/>
      <c r="D17" s="73"/>
      <c r="E17" s="73"/>
      <c r="F17" s="73"/>
      <c r="G17" s="74"/>
      <c r="K17" s="57" t="str">
        <f>IF(C17="", "-", IF(LEN(C17)&lt;=364, "OK", "NG"))</f>
        <v>-</v>
      </c>
      <c r="L17" s="57" t="str">
        <f t="shared" ref="L17:O17" si="4">IF(D17="", "-", IF(LEN(D17)&lt;=364, "OK", "NG"))</f>
        <v>-</v>
      </c>
      <c r="M17" s="57" t="str">
        <f t="shared" si="4"/>
        <v>-</v>
      </c>
      <c r="N17" s="57" t="str">
        <f t="shared" si="4"/>
        <v>-</v>
      </c>
      <c r="O17" s="57" t="str">
        <f t="shared" si="4"/>
        <v>-</v>
      </c>
      <c r="P17" s="57" t="str">
        <f>IF(AND('1. 承継者の概要'!$D$2=リスト!$A$3, COUNTIF(リスト!$H$4:$H$8, $C$3)&gt;0), IF(C17="","NG","OK"), "OK")</f>
        <v>OK</v>
      </c>
      <c r="Q17" s="57" t="str">
        <f>IF(AND('1. 承継者の概要'!$D$2=リスト!$A$3, COUNTIF(リスト!$H$5:$H$8, $C$3)&gt;0), IF(D17="","NG","OK"), "OK")</f>
        <v>OK</v>
      </c>
      <c r="R17" s="57" t="str">
        <f>IF(AND('1. 承継者の概要'!$D$2=リスト!$A$3, COUNTIF(リスト!$H$6:$H$8, $C$3)&gt;0), IF(E17="","NG","OK"), "OK")</f>
        <v>OK</v>
      </c>
      <c r="S17" s="57" t="str">
        <f>IF(AND('1. 承継者の概要'!$D$2=リスト!$A$3, COUNTIF(リスト!$H$7:$H$8, $C$3)&gt;0), IF(F17="","NG","OK"), "OK")</f>
        <v>OK</v>
      </c>
      <c r="T17" s="57" t="str">
        <f>IF(AND('1. 承継者の概要'!$D$2=リスト!$A$3, COUNTIF(リスト!$H$8:$H$8, $C$3)&gt;0), IF(G17="","NG","OK"), "OK")</f>
        <v>OK</v>
      </c>
      <c r="U17" s="57" t="s">
        <v>142</v>
      </c>
      <c r="V17" s="57" t="s">
        <v>142</v>
      </c>
    </row>
    <row r="18" spans="2:22" ht="46.5" customHeight="1" thickBot="1">
      <c r="B18" s="10" t="s">
        <v>344</v>
      </c>
      <c r="C18" s="78"/>
      <c r="D18" s="79"/>
      <c r="E18" s="79"/>
      <c r="F18" s="79"/>
      <c r="G18" s="80"/>
      <c r="K18" s="57" t="str">
        <f>IF(C18="", "-", IF(AND(ISNUMBER(C18), C18&gt;=0, C18&lt;=100, LEN(TEXT(C18,"0.00"))&lt;=6), "OK", "NG"))</f>
        <v>-</v>
      </c>
      <c r="L18" s="57" t="str">
        <f t="shared" ref="L18:O18" si="5">IF(D18="", "-", IF(AND(ISNUMBER(D18), D18&gt;=0, D18&lt;=100, LEN(TEXT(D18,"0.00"))&lt;=6), "OK", "NG"))</f>
        <v>-</v>
      </c>
      <c r="M18" s="57" t="str">
        <f t="shared" si="5"/>
        <v>-</v>
      </c>
      <c r="N18" s="57" t="str">
        <f t="shared" si="5"/>
        <v>-</v>
      </c>
      <c r="O18" s="57" t="str">
        <f t="shared" si="5"/>
        <v>-</v>
      </c>
      <c r="P18" s="57" t="str">
        <f>IF(AND('1. 承継者の概要'!$D$2=リスト!$A$3, COUNTIF(リスト!$H$4:$H$8, $C$3)&gt;0), IF(C18="","NG","OK"), "OK")</f>
        <v>OK</v>
      </c>
      <c r="Q18" s="57" t="str">
        <f>IF(AND('1. 承継者の概要'!$D$2=リスト!$A$3, COUNTIF(リスト!$H$5:$H$8, $C$3)&gt;0), IF(D18="","NG","OK"), "OK")</f>
        <v>OK</v>
      </c>
      <c r="R18" s="57" t="str">
        <f>IF(AND('1. 承継者の概要'!$D$2=リスト!$A$3, COUNTIF(リスト!$H$6:$H$8, $C$3)&gt;0), IF(E18="","NG","OK"), "OK")</f>
        <v>OK</v>
      </c>
      <c r="S18" s="57" t="str">
        <f>IF(AND('1. 承継者の概要'!$D$2=リスト!$A$3, COUNTIF(リスト!$H$7:$H$8, $C$3)&gt;0), IF(F18="","NG","OK"), "OK")</f>
        <v>OK</v>
      </c>
      <c r="T18" s="57" t="str">
        <f>IF(AND('1. 承継者の概要'!$D$2=リスト!$A$3, COUNTIF(リスト!$H$8:$H$8, $C$3)&gt;0), IF(G18="","NG","OK"), "OK")</f>
        <v>OK</v>
      </c>
      <c r="U18" s="57" t="s">
        <v>142</v>
      </c>
      <c r="V18" s="57" t="s">
        <v>142</v>
      </c>
    </row>
    <row r="19" spans="2:22" ht="23.1" thickTop="1" thickBot="1">
      <c r="B19" s="12"/>
      <c r="C19" s="13"/>
      <c r="D19" s="14"/>
      <c r="E19" s="14"/>
      <c r="F19" s="14"/>
      <c r="G19" s="14"/>
    </row>
    <row r="20" spans="2:22" ht="46.5" customHeight="1" thickTop="1">
      <c r="B20" s="10" t="s">
        <v>345</v>
      </c>
      <c r="C20" s="17"/>
      <c r="D20" s="15"/>
      <c r="K20" s="57" t="str">
        <f>IF(C20="", "-", IFERROR(IF(AND(ISNUMBER(C20),C20=INT(C20),C20&gt;=0,LEN(C20)&lt;=7),"OK","NG"),"NG"))</f>
        <v>-</v>
      </c>
      <c r="L20" s="57" t="s">
        <v>142</v>
      </c>
      <c r="M20" s="57" t="s">
        <v>142</v>
      </c>
      <c r="N20" s="57" t="s">
        <v>142</v>
      </c>
      <c r="O20" s="57" t="s">
        <v>142</v>
      </c>
      <c r="P20" s="57" t="str">
        <f>IF($C$3=リスト!$H$8,IF(C20="","NG","OK"),"-")</f>
        <v>-</v>
      </c>
      <c r="Q20" s="57" t="s">
        <v>142</v>
      </c>
      <c r="R20" s="57" t="s">
        <v>142</v>
      </c>
      <c r="S20" s="57" t="s">
        <v>142</v>
      </c>
      <c r="T20" s="57" t="s">
        <v>142</v>
      </c>
      <c r="U20" s="57" t="s">
        <v>142</v>
      </c>
      <c r="V20" s="57" t="s">
        <v>142</v>
      </c>
    </row>
    <row r="21" spans="2:22" ht="46.5" customHeight="1" thickBot="1">
      <c r="B21" s="10" t="s">
        <v>346</v>
      </c>
      <c r="C21" s="82"/>
      <c r="D21" s="15"/>
      <c r="K21" s="57" t="str">
        <f>IF(C21="", "-", IF(AND(ISNUMBER(C21), C21&gt;=0, C21&lt;=100, LEN(TEXT(C21,"0.00"))&lt;=6), "OK", "NG"))</f>
        <v>-</v>
      </c>
      <c r="L21" s="57" t="s">
        <v>142</v>
      </c>
      <c r="M21" s="57" t="s">
        <v>142</v>
      </c>
      <c r="N21" s="57" t="s">
        <v>142</v>
      </c>
      <c r="O21" s="57" t="s">
        <v>142</v>
      </c>
      <c r="P21" s="57" t="str">
        <f>IF($C$3=リスト!$H$8,IF(C21="","NG","OK"),"-")</f>
        <v>-</v>
      </c>
      <c r="Q21" s="57" t="s">
        <v>142</v>
      </c>
      <c r="R21" s="57" t="s">
        <v>142</v>
      </c>
      <c r="S21" s="57" t="s">
        <v>142</v>
      </c>
      <c r="T21" s="57" t="s">
        <v>142</v>
      </c>
      <c r="U21" s="57" t="s">
        <v>142</v>
      </c>
      <c r="V21" s="57" t="s">
        <v>142</v>
      </c>
    </row>
    <row r="22" spans="2:22" ht="46.5" customHeight="1" thickTop="1">
      <c r="B22" s="10" t="s">
        <v>347</v>
      </c>
      <c r="C22" s="81">
        <f>SUM(C18:G18,C21)</f>
        <v>0</v>
      </c>
      <c r="K22" s="57" t="s">
        <v>142</v>
      </c>
      <c r="L22" s="57" t="s">
        <v>142</v>
      </c>
      <c r="M22" s="57" t="s">
        <v>142</v>
      </c>
      <c r="N22" s="57" t="s">
        <v>142</v>
      </c>
      <c r="O22" s="57" t="s">
        <v>142</v>
      </c>
      <c r="P22" s="57" t="s">
        <v>142</v>
      </c>
      <c r="Q22" s="57" t="s">
        <v>142</v>
      </c>
      <c r="R22" s="57" t="s">
        <v>142</v>
      </c>
      <c r="S22" s="57" t="s">
        <v>142</v>
      </c>
      <c r="T22" s="57" t="s">
        <v>142</v>
      </c>
      <c r="U22" s="57" t="s">
        <v>142</v>
      </c>
      <c r="V22" s="57" t="str">
        <f>IF(C22&gt;100,"NG","OK")</f>
        <v>OK</v>
      </c>
    </row>
    <row r="23" spans="2:22" ht="46.5" customHeight="1" thickBot="1">
      <c r="B23" s="66"/>
      <c r="C23" s="67"/>
    </row>
    <row r="24" spans="2:22" ht="46.5" customHeight="1" thickTop="1">
      <c r="B24" s="68" t="s">
        <v>348</v>
      </c>
      <c r="C24" s="64"/>
      <c r="K24" s="57" t="s">
        <v>142</v>
      </c>
      <c r="L24" s="57" t="s">
        <v>142</v>
      </c>
      <c r="M24" s="57" t="s">
        <v>142</v>
      </c>
      <c r="N24" s="57" t="s">
        <v>142</v>
      </c>
      <c r="O24" s="57" t="s">
        <v>142</v>
      </c>
      <c r="P24" s="57" t="str">
        <f>IF(C24="","NG","OK")</f>
        <v>NG</v>
      </c>
      <c r="Q24" s="57" t="s">
        <v>142</v>
      </c>
      <c r="R24" s="57" t="s">
        <v>142</v>
      </c>
      <c r="S24" s="57" t="s">
        <v>142</v>
      </c>
      <c r="T24" s="57" t="s">
        <v>142</v>
      </c>
      <c r="U24" s="57" t="s">
        <v>142</v>
      </c>
      <c r="V24" s="57" t="s">
        <v>142</v>
      </c>
    </row>
    <row r="25" spans="2:22" ht="46.5" customHeight="1" thickBot="1">
      <c r="B25" s="7" t="s">
        <v>349</v>
      </c>
      <c r="C25" s="65"/>
      <c r="K25" s="57" t="s">
        <v>142</v>
      </c>
      <c r="L25" s="57" t="s">
        <v>142</v>
      </c>
      <c r="M25" s="57" t="s">
        <v>142</v>
      </c>
      <c r="N25" s="57" t="s">
        <v>142</v>
      </c>
      <c r="O25" s="57" t="s">
        <v>142</v>
      </c>
      <c r="P25" s="57" t="str">
        <f>IF(C24=リスト!$L$3,IF(C25="","NG","OK"),"-")</f>
        <v>-</v>
      </c>
      <c r="Q25" s="57" t="s">
        <v>142</v>
      </c>
      <c r="R25" s="57" t="s">
        <v>142</v>
      </c>
      <c r="S25" s="57" t="s">
        <v>142</v>
      </c>
      <c r="T25" s="57" t="s">
        <v>142</v>
      </c>
      <c r="U25" s="57" t="s">
        <v>142</v>
      </c>
      <c r="V25" s="57" t="s">
        <v>142</v>
      </c>
    </row>
    <row r="26" spans="2:22" ht="22.5" thickTop="1">
      <c r="B26" s="8"/>
      <c r="C26" s="8"/>
      <c r="D26" s="8"/>
      <c r="E26" s="8"/>
      <c r="F26" s="8"/>
      <c r="G26" s="8"/>
      <c r="L26" s="57" t="s">
        <v>142</v>
      </c>
      <c r="M26" s="57" t="s">
        <v>142</v>
      </c>
      <c r="N26" s="57" t="s">
        <v>142</v>
      </c>
      <c r="O26" s="57" t="s">
        <v>142</v>
      </c>
    </row>
    <row r="27" spans="2:22" ht="46.5" customHeight="1" thickBot="1">
      <c r="B27" s="9" t="s">
        <v>350</v>
      </c>
      <c r="C27" s="9" t="s">
        <v>351</v>
      </c>
      <c r="D27" s="9" t="s">
        <v>352</v>
      </c>
      <c r="E27" s="9" t="s">
        <v>353</v>
      </c>
      <c r="F27" s="9" t="s">
        <v>354</v>
      </c>
      <c r="G27" s="9" t="s">
        <v>355</v>
      </c>
      <c r="K27" s="57" t="s">
        <v>142</v>
      </c>
      <c r="L27" s="57" t="s">
        <v>142</v>
      </c>
      <c r="M27" s="57" t="s">
        <v>142</v>
      </c>
      <c r="N27" s="57" t="s">
        <v>142</v>
      </c>
      <c r="O27" s="57" t="s">
        <v>142</v>
      </c>
      <c r="P27" s="57" t="s">
        <v>142</v>
      </c>
      <c r="Q27" s="57" t="s">
        <v>142</v>
      </c>
      <c r="R27" s="57" t="s">
        <v>142</v>
      </c>
      <c r="S27" s="57" t="s">
        <v>142</v>
      </c>
      <c r="T27" s="57" t="s">
        <v>142</v>
      </c>
      <c r="U27" s="57" t="s">
        <v>142</v>
      </c>
      <c r="V27" s="57" t="s">
        <v>142</v>
      </c>
    </row>
    <row r="28" spans="2:22" ht="46.5" customHeight="1" thickTop="1">
      <c r="B28" s="10" t="s">
        <v>101</v>
      </c>
      <c r="C28" s="69"/>
      <c r="D28" s="70"/>
      <c r="E28" s="70"/>
      <c r="F28" s="70"/>
      <c r="G28" s="125"/>
      <c r="K28" s="57" t="str">
        <f>IF(C28="", "-", IF(LEN(C28)&lt;=128, "OK", "NG"))</f>
        <v>-</v>
      </c>
      <c r="L28" s="57" t="str">
        <f t="shared" ref="L28:O28" si="6">IF(D28="", "-", IF(LEN(D28)&lt;=128, "OK", "NG"))</f>
        <v>-</v>
      </c>
      <c r="M28" s="57" t="str">
        <f t="shared" si="6"/>
        <v>-</v>
      </c>
      <c r="N28" s="57" t="str">
        <f t="shared" si="6"/>
        <v>-</v>
      </c>
      <c r="O28" s="57" t="str">
        <f t="shared" si="6"/>
        <v>-</v>
      </c>
      <c r="P28" s="57" t="str">
        <f>IF(AND('1. 承継者の概要'!$D$2=リスト!$A$3, COUNTIF(リスト!$H$4:$H$8, $C$25)&gt;0), IF(C28="","NG","OK"), "OK")</f>
        <v>OK</v>
      </c>
      <c r="Q28" s="57" t="str">
        <f>IF(AND('1. 承継者の概要'!$D$2=リスト!$A$3, COUNTIF(リスト!$H$5:$H$8, $C$25)&gt;0), IF(D28="","NG","OK"), "OK")</f>
        <v>OK</v>
      </c>
      <c r="R28" s="57" t="str">
        <f>IF(AND('1. 承継者の概要'!$D$2=リスト!$A$3, COUNTIF(リスト!$H$6:$H$8, $C$25)&gt;0), IF(E28="","NG","OK"), "OK")</f>
        <v>OK</v>
      </c>
      <c r="S28" s="57" t="str">
        <f>IF(AND('1. 承継者の概要'!$D$2=リスト!$A$3, COUNTIF(リスト!$H$7:$H$8, $C$25)&gt;0), IF(F28="","NG","OK"), "OK")</f>
        <v>OK</v>
      </c>
      <c r="T28" s="57" t="str">
        <f>IF(AND('1. 承継者の概要'!$D$2=リスト!$A$3, COUNTIF(リスト!$H$8:$H$8, $C$25)&gt;0), IF(G28="","NG","OK"), "OK")</f>
        <v>OK</v>
      </c>
      <c r="U28" s="57" t="s">
        <v>142</v>
      </c>
      <c r="V28" s="57" t="s">
        <v>142</v>
      </c>
    </row>
    <row r="29" spans="2:22" ht="46.5" customHeight="1">
      <c r="B29" s="10" t="s">
        <v>103</v>
      </c>
      <c r="C29" s="72"/>
      <c r="D29" s="73"/>
      <c r="E29" s="73"/>
      <c r="F29" s="73"/>
      <c r="G29" s="126"/>
      <c r="K29" s="57" t="s">
        <v>142</v>
      </c>
      <c r="L29" s="57" t="s">
        <v>142</v>
      </c>
      <c r="M29" s="57" t="s">
        <v>142</v>
      </c>
      <c r="N29" s="57" t="s">
        <v>142</v>
      </c>
      <c r="O29" s="57" t="s">
        <v>142</v>
      </c>
      <c r="P29" s="57" t="str">
        <f>IF(AND('1. 承継者の概要'!$D$2=リスト!$A$3, COUNTIF(リスト!$H$4:$H$8, $C$25)&gt;0), IF(C29="","NG","OK"), "OK")</f>
        <v>OK</v>
      </c>
      <c r="Q29" s="57" t="str">
        <f>IF(AND('1. 承継者の概要'!$D$2=リスト!$A$3, COUNTIF(リスト!$H$5:$H$8, $C$25)&gt;0), IF(D29="","NG","OK"), "OK")</f>
        <v>OK</v>
      </c>
      <c r="R29" s="57" t="str">
        <f>IF(AND('1. 承継者の概要'!$D$2=リスト!$A$3, COUNTIF(リスト!$H$6:$H$8, $C$25)&gt;0), IF(E29="","NG","OK"), "OK")</f>
        <v>OK</v>
      </c>
      <c r="S29" s="57" t="str">
        <f>IF(AND('1. 承継者の概要'!$D$2=リスト!$A$3, COUNTIF(リスト!$H$7:$H$8, $C$25)&gt;0), IF(F29="","NG","OK"), "OK")</f>
        <v>OK</v>
      </c>
      <c r="T29" s="57" t="str">
        <f>IF(AND('1. 承継者の概要'!$D$2=リスト!$A$3, COUNTIF(リスト!$H$8:$H$8, $C$25)&gt;0), IF(G29="","NG","OK"), "OK")</f>
        <v>OK</v>
      </c>
      <c r="U29" s="57" t="s">
        <v>142</v>
      </c>
      <c r="V29" s="57" t="s">
        <v>142</v>
      </c>
    </row>
    <row r="30" spans="2:22" ht="46.5" customHeight="1">
      <c r="B30" s="10" t="s">
        <v>341</v>
      </c>
      <c r="C30" s="75"/>
      <c r="D30" s="76"/>
      <c r="E30" s="76"/>
      <c r="F30" s="76"/>
      <c r="G30" s="127"/>
      <c r="K30" s="57" t="str">
        <f>IF(C30="", "-", IFERROR(IF(AND(ISNUMBER(C30),C30=INT(C30),C30&gt;=0,LEN(C30)&lt;=13),"OK","NG"),"NG"))</f>
        <v>-</v>
      </c>
      <c r="L30" s="57" t="str">
        <f t="shared" ref="L30:O30" si="7">IF(D30="", "-", IFERROR(IF(AND(ISNUMBER(D30),D30=INT(D30),D30&gt;=0,LEN(D30)&lt;=13),"OK","NG"),"NG"))</f>
        <v>-</v>
      </c>
      <c r="M30" s="57" t="str">
        <f t="shared" si="7"/>
        <v>-</v>
      </c>
      <c r="N30" s="57" t="str">
        <f t="shared" si="7"/>
        <v>-</v>
      </c>
      <c r="O30" s="57" t="str">
        <f t="shared" si="7"/>
        <v>-</v>
      </c>
      <c r="P30" s="57" t="str">
        <f>IF(AND('1. 承継者の概要'!$D$2=リスト!$A$3, COUNTIF(リスト!$H$4:$H$8, $C$25)&gt;0), IF(C30="","NG","OK"), "OK")</f>
        <v>OK</v>
      </c>
      <c r="Q30" s="57" t="str">
        <f>IF(AND('1. 承継者の概要'!$D$2=リスト!$A$3, COUNTIF(リスト!$H$5:$H$8, $C$25)&gt;0), IF(D30="","NG","OK"), "OK")</f>
        <v>OK</v>
      </c>
      <c r="R30" s="57" t="str">
        <f>IF(AND('1. 承継者の概要'!$D$2=リスト!$A$3, COUNTIF(リスト!$H$6:$H$8, $C$25)&gt;0), IF(E30="","NG","OK"), "OK")</f>
        <v>OK</v>
      </c>
      <c r="S30" s="57" t="str">
        <f>IF(AND('1. 承継者の概要'!$D$2=リスト!$A$3, COUNTIF(リスト!$H$7:$H$8, $C$25)&gt;0), IF(F30="","NG","OK"), "OK")</f>
        <v>OK</v>
      </c>
      <c r="T30" s="57" t="str">
        <f>IF(AND('1. 承継者の概要'!$D$2=リスト!$A$3, COUNTIF(リスト!$H$8:$H$8, $C$25)&gt;0), IF(G30="","NG","OK"), "OK")</f>
        <v>OK</v>
      </c>
      <c r="U30" s="57" t="s">
        <v>142</v>
      </c>
      <c r="V30" s="57" t="s">
        <v>142</v>
      </c>
    </row>
    <row r="31" spans="2:22" ht="46.5" customHeight="1">
      <c r="B31" s="10" t="s">
        <v>50</v>
      </c>
      <c r="C31" s="72"/>
      <c r="D31" s="73"/>
      <c r="E31" s="73"/>
      <c r="F31" s="73"/>
      <c r="G31" s="126"/>
      <c r="K31" s="57" t="str">
        <f>IF(C31="", "-", IFERROR(IF(AND(ISNUMBER(C31),C31=INT(C31),C31&gt;=0,LEN(C31)&lt;=6),"OK","NG"),"NG"))</f>
        <v>-</v>
      </c>
      <c r="L31" s="57" t="str">
        <f t="shared" ref="L31:O31" si="8">IF(D31="", "-", IFERROR(IF(AND(ISNUMBER(D31),D31=INT(D31),D31&gt;=0,LEN(D31)&lt;=6),"OK","NG"),"NG"))</f>
        <v>-</v>
      </c>
      <c r="M31" s="57" t="str">
        <f t="shared" si="8"/>
        <v>-</v>
      </c>
      <c r="N31" s="57" t="str">
        <f t="shared" si="8"/>
        <v>-</v>
      </c>
      <c r="O31" s="57" t="str">
        <f t="shared" si="8"/>
        <v>-</v>
      </c>
      <c r="P31" s="57" t="str">
        <f>IF(AND('1. 承継者の概要'!$D$2=リスト!$A$3, COUNTIF(リスト!$H$4:$H$8, $C$25)&gt;0), IF(C31="","NG","OK"), "OK")</f>
        <v>OK</v>
      </c>
      <c r="Q31" s="57" t="str">
        <f>IF(AND('1. 承継者の概要'!$D$2=リスト!$A$3, COUNTIF(リスト!$H$5:$H$8, $C$25)&gt;0), IF(D31="","NG","OK"), "OK")</f>
        <v>OK</v>
      </c>
      <c r="R31" s="57" t="str">
        <f>IF(AND('1. 承継者の概要'!$D$2=リスト!$A$3, COUNTIF(リスト!$H$6:$H$8, $C$25)&gt;0), IF(E31="","NG","OK"), "OK")</f>
        <v>OK</v>
      </c>
      <c r="S31" s="57" t="str">
        <f>IF(AND('1. 承継者の概要'!$D$2=リスト!$A$3, COUNTIF(リスト!$H$7:$H$8, $C$25)&gt;0), IF(F31="","NG","OK"), "OK")</f>
        <v>OK</v>
      </c>
      <c r="T31" s="57" t="str">
        <f>IF(AND('1. 承継者の概要'!$D$2=リスト!$A$3, COUNTIF(リスト!$H$8:$H$8, $C$25)&gt;0), IF(G31="","NG","OK"), "OK")</f>
        <v>OK</v>
      </c>
      <c r="U31" s="57" t="s">
        <v>142</v>
      </c>
      <c r="V31" s="57" t="s">
        <v>142</v>
      </c>
    </row>
    <row r="32" spans="2:22" ht="46.5" customHeight="1">
      <c r="B32" s="10" t="s">
        <v>106</v>
      </c>
      <c r="C32" s="72"/>
      <c r="D32" s="73"/>
      <c r="E32" s="73"/>
      <c r="F32" s="73"/>
      <c r="G32" s="126"/>
      <c r="K32" s="57" t="s">
        <v>142</v>
      </c>
      <c r="L32" s="57" t="s">
        <v>142</v>
      </c>
      <c r="M32" s="57" t="s">
        <v>142</v>
      </c>
      <c r="N32" s="57" t="s">
        <v>142</v>
      </c>
      <c r="O32" s="57" t="s">
        <v>142</v>
      </c>
      <c r="P32" s="57" t="str">
        <f>IF(AND('1. 承継者の概要'!$D$2=リスト!$A$3, COUNTIF(リスト!$H$4:$H$8, $C$25)&gt;0), IF(C32="","NG","OK"), "OK")</f>
        <v>OK</v>
      </c>
      <c r="Q32" s="57" t="str">
        <f>IF(AND('1. 承継者の概要'!$D$2=リスト!$A$3, COUNTIF(リスト!$H$5:$H$8, $C$25)&gt;0), IF(D32="","NG","OK"), "OK")</f>
        <v>OK</v>
      </c>
      <c r="R32" s="57" t="str">
        <f>IF(AND('1. 承継者の概要'!$D$2=リスト!$A$3, COUNTIF(リスト!$H$6:$H$8, $C$25)&gt;0), IF(E32="","NG","OK"), "OK")</f>
        <v>OK</v>
      </c>
      <c r="S32" s="57" t="str">
        <f>IF(AND('1. 承継者の概要'!$D$2=リスト!$A$3, COUNTIF(リスト!$H$7:$H$8, $C$25)&gt;0), IF(F32="","NG","OK"), "OK")</f>
        <v>OK</v>
      </c>
      <c r="T32" s="57" t="str">
        <f>IF(AND('1. 承継者の概要'!$D$2=リスト!$A$3, COUNTIF(リスト!$H$8:$H$8, $C$25)&gt;0), IF(G32="","NG","OK"), "OK")</f>
        <v>OK</v>
      </c>
      <c r="U32" s="57" t="s">
        <v>142</v>
      </c>
      <c r="V32" s="57" t="s">
        <v>142</v>
      </c>
    </row>
    <row r="33" spans="2:22" ht="46.5" customHeight="1">
      <c r="B33" s="10" t="s">
        <v>107</v>
      </c>
      <c r="C33" s="72"/>
      <c r="D33" s="73"/>
      <c r="E33" s="73"/>
      <c r="F33" s="73"/>
      <c r="G33" s="126"/>
      <c r="K33" s="57" t="s">
        <v>142</v>
      </c>
      <c r="L33" s="57" t="s">
        <v>142</v>
      </c>
      <c r="M33" s="57" t="s">
        <v>142</v>
      </c>
      <c r="N33" s="57" t="s">
        <v>142</v>
      </c>
      <c r="O33" s="57" t="s">
        <v>142</v>
      </c>
      <c r="P33" s="57" t="str">
        <f>IF(C$29=リスト!$I$4,IF(C33="","NG","OK"),"OK")</f>
        <v>OK</v>
      </c>
      <c r="Q33" s="57" t="str">
        <f>IF(D$29=リスト!$I$4,IF(D33="","NG","OK"),"OK")</f>
        <v>OK</v>
      </c>
      <c r="R33" s="57" t="str">
        <f>IF(E$29=リスト!$I$4,IF(E33="","NG","OK"),"OK")</f>
        <v>OK</v>
      </c>
      <c r="S33" s="57" t="str">
        <f>IF(F$29=リスト!$I$4,IF(F33="","NG","OK"),"OK")</f>
        <v>OK</v>
      </c>
      <c r="T33" s="57" t="str">
        <f>IF(G$29=リスト!$I$4,IF(G33="","NG","OK"),"OK")</f>
        <v>OK</v>
      </c>
      <c r="U33" s="57" t="s">
        <v>142</v>
      </c>
      <c r="V33" s="57" t="s">
        <v>142</v>
      </c>
    </row>
    <row r="34" spans="2:22" ht="46.5" customHeight="1">
      <c r="B34" s="10" t="s">
        <v>356</v>
      </c>
      <c r="C34" s="72"/>
      <c r="D34" s="73"/>
      <c r="E34" s="73"/>
      <c r="F34" s="73"/>
      <c r="G34" s="126"/>
      <c r="K34" s="57" t="s">
        <v>142</v>
      </c>
      <c r="L34" s="57" t="s">
        <v>142</v>
      </c>
      <c r="M34" s="57" t="s">
        <v>142</v>
      </c>
      <c r="N34" s="57" t="s">
        <v>142</v>
      </c>
      <c r="O34" s="57" t="s">
        <v>142</v>
      </c>
      <c r="P34" s="57" t="str">
        <f>IF(C$29=リスト!$I$4,IF(C34="","NG","OK"),"OK")</f>
        <v>OK</v>
      </c>
      <c r="Q34" s="57" t="str">
        <f>IF(D$29=リスト!$I$4,IF(D34="","NG","OK"),"OK")</f>
        <v>OK</v>
      </c>
      <c r="R34" s="57" t="str">
        <f>IF(E$29=リスト!$I$4,IF(E34="","NG","OK"),"OK")</f>
        <v>OK</v>
      </c>
      <c r="S34" s="57" t="str">
        <f>IF(F$29=リスト!$I$4,IF(F34="","NG","OK"),"OK")</f>
        <v>OK</v>
      </c>
      <c r="T34" s="57" t="str">
        <f>IF(G$29=リスト!$I$4,IF(G34="","NG","OK"),"OK")</f>
        <v>OK</v>
      </c>
      <c r="U34" s="57" t="s">
        <v>142</v>
      </c>
      <c r="V34" s="57" t="s">
        <v>142</v>
      </c>
    </row>
    <row r="35" spans="2:22" ht="46.5" customHeight="1">
      <c r="B35" s="11" t="s">
        <v>343</v>
      </c>
      <c r="C35" s="72"/>
      <c r="D35" s="73"/>
      <c r="E35" s="73"/>
      <c r="F35" s="73"/>
      <c r="G35" s="126"/>
      <c r="K35" s="57" t="s">
        <v>142</v>
      </c>
      <c r="L35" s="57" t="s">
        <v>142</v>
      </c>
      <c r="M35" s="57" t="s">
        <v>142</v>
      </c>
      <c r="N35" s="57" t="s">
        <v>142</v>
      </c>
      <c r="O35" s="57" t="s">
        <v>142</v>
      </c>
      <c r="P35" s="57" t="s">
        <v>142</v>
      </c>
      <c r="Q35" s="57" t="s">
        <v>142</v>
      </c>
      <c r="R35" s="57" t="s">
        <v>142</v>
      </c>
      <c r="S35" s="57" t="s">
        <v>142</v>
      </c>
      <c r="T35" s="57" t="s">
        <v>142</v>
      </c>
      <c r="U35" s="57" t="s">
        <v>142</v>
      </c>
      <c r="V35" s="57" t="s">
        <v>142</v>
      </c>
    </row>
    <row r="36" spans="2:22" ht="46.5" customHeight="1">
      <c r="B36" s="10" t="s">
        <v>113</v>
      </c>
      <c r="C36" s="72"/>
      <c r="D36" s="73"/>
      <c r="E36" s="73"/>
      <c r="F36" s="73"/>
      <c r="G36" s="126"/>
      <c r="K36" s="57" t="s">
        <v>142</v>
      </c>
      <c r="L36" s="57" t="s">
        <v>142</v>
      </c>
      <c r="M36" s="57" t="s">
        <v>142</v>
      </c>
      <c r="N36" s="57" t="s">
        <v>142</v>
      </c>
      <c r="O36" s="57" t="s">
        <v>142</v>
      </c>
      <c r="P36" s="57" t="str">
        <f>IF(AND('1. 承継者の概要'!$D$2=リスト!$A$3, COUNTIF(リスト!$H$4:$H$8, $C$25)&gt;0), IF(C36="","NG","OK"), "OK")</f>
        <v>OK</v>
      </c>
      <c r="Q36" s="57" t="str">
        <f>IF(AND('1. 承継者の概要'!$D$2=リスト!$A$3, COUNTIF(リスト!$H$5:$H$8, $C$25)&gt;0), IF(D36="","NG","OK"), "OK")</f>
        <v>OK</v>
      </c>
      <c r="R36" s="57" t="str">
        <f>IF(AND('1. 承継者の概要'!$D$2=リスト!$A$3, COUNTIF(リスト!$H$6:$H$8, $C$25)&gt;0), IF(E36="","NG","OK"), "OK")</f>
        <v>OK</v>
      </c>
      <c r="S36" s="57" t="str">
        <f>IF(AND('1. 承継者の概要'!$D$2=リスト!$A$3, COUNTIF(リスト!$H$7:$H$8, $C$25)&gt;0), IF(F36="","NG","OK"), "OK")</f>
        <v>OK</v>
      </c>
      <c r="T36" s="57" t="str">
        <f>IF(AND('1. 承継者の概要'!$D$2=リスト!$A$3, COUNTIF(リスト!$H$8:$H$8, $C$25)&gt;0), IF(G36="","NG","OK"), "OK")</f>
        <v>OK</v>
      </c>
      <c r="U36" s="57" t="s">
        <v>142</v>
      </c>
      <c r="V36" s="57" t="s">
        <v>142</v>
      </c>
    </row>
    <row r="37" spans="2:22" ht="46.5" customHeight="1">
      <c r="B37" s="10" t="s">
        <v>59</v>
      </c>
      <c r="C37" s="72"/>
      <c r="D37" s="73"/>
      <c r="E37" s="73"/>
      <c r="F37" s="73"/>
      <c r="G37" s="126"/>
      <c r="K37" s="57" t="str">
        <f>IF(C37="","-",IF(AND(ISNUMBER(--C37), LEN(C37)=7), "OK", "NG"))</f>
        <v>-</v>
      </c>
      <c r="L37" s="57" t="str">
        <f t="shared" ref="L37:O37" si="9">IF(D37="","-",IF(AND(ISNUMBER(--D37), LEN(D37)=7), "OK", "NG"))</f>
        <v>-</v>
      </c>
      <c r="M37" s="57" t="str">
        <f t="shared" si="9"/>
        <v>-</v>
      </c>
      <c r="N37" s="57" t="str">
        <f t="shared" si="9"/>
        <v>-</v>
      </c>
      <c r="O37" s="57" t="str">
        <f t="shared" si="9"/>
        <v>-</v>
      </c>
      <c r="P37" s="57" t="str">
        <f>IF(C$36=リスト!$J$3,IF(C37="","NG","OK"),"OK")</f>
        <v>OK</v>
      </c>
      <c r="Q37" s="57" t="str">
        <f>IF(D$36=リスト!$J$3,IF(D37="","NG","OK"),"OK")</f>
        <v>OK</v>
      </c>
      <c r="R37" s="57" t="str">
        <f>IF(E$36=リスト!$J$3,IF(E37="","NG","OK"),"OK")</f>
        <v>OK</v>
      </c>
      <c r="S37" s="57" t="str">
        <f>IF(F$36=リスト!$J$3,IF(F37="","NG","OK"),"OK")</f>
        <v>OK</v>
      </c>
      <c r="T37" s="57" t="str">
        <f>IF(G$36=リスト!$J$3,IF(G37="","NG","OK"),"OK")</f>
        <v>OK</v>
      </c>
      <c r="U37" s="57" t="s">
        <v>142</v>
      </c>
      <c r="V37" s="57" t="s">
        <v>142</v>
      </c>
    </row>
    <row r="38" spans="2:22" ht="46.5" customHeight="1">
      <c r="B38" s="10" t="s">
        <v>61</v>
      </c>
      <c r="C38" s="72"/>
      <c r="D38" s="73"/>
      <c r="E38" s="73"/>
      <c r="F38" s="73"/>
      <c r="G38" s="126"/>
      <c r="K38" s="57" t="s">
        <v>142</v>
      </c>
      <c r="L38" s="57" t="s">
        <v>142</v>
      </c>
      <c r="M38" s="57" t="s">
        <v>142</v>
      </c>
      <c r="N38" s="57" t="s">
        <v>142</v>
      </c>
      <c r="O38" s="57" t="s">
        <v>142</v>
      </c>
      <c r="P38" s="57" t="str">
        <f>IF(C$36=リスト!$J$3,IF(C38="","NG","OK"),"OK")</f>
        <v>OK</v>
      </c>
      <c r="Q38" s="57" t="str">
        <f>IF(D$36=リスト!$J$3,IF(D38="","NG","OK"),"OK")</f>
        <v>OK</v>
      </c>
      <c r="R38" s="57" t="str">
        <f>IF(E$36=リスト!$J$3,IF(E38="","NG","OK"),"OK")</f>
        <v>OK</v>
      </c>
      <c r="S38" s="57" t="str">
        <f>IF(F$36=リスト!$J$3,IF(F38="","NG","OK"),"OK")</f>
        <v>OK</v>
      </c>
      <c r="T38" s="57" t="str">
        <f>IF(G$36=リスト!$J$3,IF(G38="","NG","OK"),"OK")</f>
        <v>OK</v>
      </c>
      <c r="U38" s="57" t="s">
        <v>142</v>
      </c>
      <c r="V38" s="57" t="s">
        <v>142</v>
      </c>
    </row>
    <row r="39" spans="2:22" ht="46.5" customHeight="1">
      <c r="B39" s="10" t="s">
        <v>63</v>
      </c>
      <c r="C39" s="72"/>
      <c r="D39" s="73"/>
      <c r="E39" s="73"/>
      <c r="F39" s="73"/>
      <c r="G39" s="126"/>
      <c r="K39" s="57" t="str">
        <f>IF(C39="", "-", IF(LEN(C39)&lt;=364, "OK", "NG"))</f>
        <v>-</v>
      </c>
      <c r="L39" s="57" t="str">
        <f t="shared" ref="L39:O39" si="10">IF(D39="", "-", IF(LEN(D39)&lt;=364, "OK", "NG"))</f>
        <v>-</v>
      </c>
      <c r="M39" s="57" t="str">
        <f t="shared" si="10"/>
        <v>-</v>
      </c>
      <c r="N39" s="57" t="str">
        <f t="shared" si="10"/>
        <v>-</v>
      </c>
      <c r="O39" s="57" t="str">
        <f t="shared" si="10"/>
        <v>-</v>
      </c>
      <c r="P39" s="57" t="str">
        <f>IF(AND('1. 承継者の概要'!$D$2=リスト!$A$3, COUNTIF(リスト!$H$4:$H$8, $C$25)&gt;0), IF(C39="","NG","OK"), "OK")</f>
        <v>OK</v>
      </c>
      <c r="Q39" s="57" t="str">
        <f>IF(AND('1. 承継者の概要'!$D$2=リスト!$A$3, COUNTIF(リスト!$H$5:$H$8, $C$25)&gt;0), IF(D39="","NG","OK"), "OK")</f>
        <v>OK</v>
      </c>
      <c r="R39" s="57" t="str">
        <f>IF(AND('1. 承継者の概要'!$D$2=リスト!$A$3, COUNTIF(リスト!$H$6:$H$8, $C$25)&gt;0), IF(E39="","NG","OK"), "OK")</f>
        <v>OK</v>
      </c>
      <c r="S39" s="57" t="str">
        <f>IF(AND('1. 承継者の概要'!$D$2=リスト!$A$3, COUNTIF(リスト!$H$7:$H$8, $C$25)&gt;0), IF(F39="","NG","OK"), "OK")</f>
        <v>OK</v>
      </c>
      <c r="T39" s="57" t="str">
        <f>IF(AND('1. 承継者の概要'!$D$2=リスト!$A$3, COUNTIF(リスト!$H$8:$H$8, $C$25)&gt;0), IF(G39="","NG","OK"), "OK")</f>
        <v>OK</v>
      </c>
      <c r="U39" s="57" t="s">
        <v>142</v>
      </c>
      <c r="V39" s="57" t="s">
        <v>142</v>
      </c>
    </row>
    <row r="40" spans="2:22" ht="46.5" customHeight="1" thickBot="1">
      <c r="B40" s="10" t="s">
        <v>344</v>
      </c>
      <c r="C40" s="122"/>
      <c r="D40" s="123"/>
      <c r="E40" s="123"/>
      <c r="F40" s="123"/>
      <c r="G40" s="128"/>
      <c r="K40" s="57" t="str">
        <f>IF(C40="", "-", IF(AND(ISNUMBER(C40), C40&gt;=0, C40&lt;=100, LEN(TEXT(C40,"0.00"))&lt;=6), "OK", "NG"))</f>
        <v>-</v>
      </c>
      <c r="L40" s="57" t="str">
        <f t="shared" ref="L40:O40" si="11">IF(D40="", "-", IF(AND(ISNUMBER(D40), D40&gt;=0, D40&lt;=100, LEN(TEXT(D40,"0.00"))&lt;=6), "OK", "NG"))</f>
        <v>-</v>
      </c>
      <c r="M40" s="57" t="str">
        <f t="shared" si="11"/>
        <v>-</v>
      </c>
      <c r="N40" s="57" t="str">
        <f t="shared" si="11"/>
        <v>-</v>
      </c>
      <c r="O40" s="57" t="str">
        <f t="shared" si="11"/>
        <v>-</v>
      </c>
      <c r="P40" s="57" t="str">
        <f>IF(AND('1. 承継者の概要'!$D$2=リスト!$A$3, COUNTIF(リスト!$H$4:$H$8, $C$25)&gt;0), IF(C40="","NG","OK"), "OK")</f>
        <v>OK</v>
      </c>
      <c r="Q40" s="57" t="str">
        <f>IF(AND('1. 承継者の概要'!$D$2=リスト!$A$3, COUNTIF(リスト!$H$5:$H$8, $C$25)&gt;0), IF(D40="","NG","OK"), "OK")</f>
        <v>OK</v>
      </c>
      <c r="R40" s="57" t="str">
        <f>IF(AND('1. 承継者の概要'!$D$2=リスト!$A$3, COUNTIF(リスト!$H$6:$H$8, $C$25)&gt;0), IF(E40="","NG","OK"), "OK")</f>
        <v>OK</v>
      </c>
      <c r="S40" s="57" t="str">
        <f>IF(AND('1. 承継者の概要'!$D$2=リスト!$A$3, COUNTIF(リスト!$H$7:$H$8, $C$25)&gt;0), IF(F40="","NG","OK"), "OK")</f>
        <v>OK</v>
      </c>
      <c r="T40" s="57" t="str">
        <f>IF(AND('1. 承継者の概要'!$D$2=リスト!$A$3, COUNTIF(リスト!$H$8:$H$8, $C$25)&gt;0), IF(G40="","NG","OK"), "OK")</f>
        <v>OK</v>
      </c>
      <c r="U40" s="57" t="s">
        <v>142</v>
      </c>
      <c r="V40" s="57" t="s">
        <v>142</v>
      </c>
    </row>
    <row r="41" spans="2:22" ht="23.1" thickTop="1" thickBot="1">
      <c r="B41" s="12"/>
      <c r="C41" s="13"/>
      <c r="D41" s="14"/>
      <c r="E41" s="14"/>
      <c r="F41" s="14"/>
      <c r="G41" s="14"/>
    </row>
    <row r="42" spans="2:22" ht="46.5" customHeight="1" thickTop="1">
      <c r="B42" s="10" t="s">
        <v>345</v>
      </c>
      <c r="C42" s="17"/>
      <c r="D42" s="15"/>
      <c r="K42" s="57" t="str">
        <f>IF(C42="", "-", IFERROR(IF(AND(ISNUMBER(C42),C42=INT(C42),C42&gt;=0,LEN(C42)&lt;=6),"OK","NG"),"NG"))</f>
        <v>-</v>
      </c>
      <c r="L42" s="57" t="s">
        <v>142</v>
      </c>
      <c r="M42" s="57" t="s">
        <v>142</v>
      </c>
      <c r="N42" s="57" t="s">
        <v>142</v>
      </c>
      <c r="O42" s="57" t="s">
        <v>142</v>
      </c>
      <c r="P42" s="57" t="str">
        <f>IF($C$25=リスト!$H$8,IF(C42="","NG","OK"),"-")</f>
        <v>-</v>
      </c>
      <c r="Q42" s="57" t="s">
        <v>142</v>
      </c>
      <c r="R42" s="57" t="s">
        <v>142</v>
      </c>
      <c r="S42" s="57" t="s">
        <v>142</v>
      </c>
      <c r="T42" s="57" t="s">
        <v>142</v>
      </c>
      <c r="U42" s="57" t="s">
        <v>142</v>
      </c>
      <c r="V42" s="57" t="s">
        <v>142</v>
      </c>
    </row>
    <row r="43" spans="2:22" ht="46.5" customHeight="1" thickBot="1">
      <c r="B43" s="10" t="s">
        <v>346</v>
      </c>
      <c r="C43" s="83"/>
      <c r="D43" s="15"/>
      <c r="K43" s="57" t="str">
        <f>IF(C43="", "-", IF(AND(ISNUMBER(C43), C43&gt;=0, C43&lt;=100, LEN(TEXT(C43,"0.00"))&lt;=6), "OK", "NG"))</f>
        <v>-</v>
      </c>
      <c r="L43" s="57" t="s">
        <v>142</v>
      </c>
      <c r="M43" s="57" t="s">
        <v>142</v>
      </c>
      <c r="N43" s="57" t="s">
        <v>142</v>
      </c>
      <c r="O43" s="57" t="s">
        <v>142</v>
      </c>
      <c r="P43" s="57" t="str">
        <f>IF($C$25=リスト!$H$8,IF(C43="","NG","OK"),"-")</f>
        <v>-</v>
      </c>
      <c r="Q43" s="57" t="s">
        <v>142</v>
      </c>
      <c r="R43" s="57" t="s">
        <v>142</v>
      </c>
      <c r="S43" s="57" t="s">
        <v>142</v>
      </c>
      <c r="T43" s="57" t="s">
        <v>142</v>
      </c>
      <c r="U43" s="57" t="s">
        <v>142</v>
      </c>
      <c r="V43" s="57" t="s">
        <v>142</v>
      </c>
    </row>
    <row r="44" spans="2:22" ht="46.5" customHeight="1" thickTop="1">
      <c r="B44" s="10" t="s">
        <v>347</v>
      </c>
      <c r="C44" s="81">
        <f>SUM(C40:G40,C43)</f>
        <v>0</v>
      </c>
      <c r="K44" s="57" t="s">
        <v>142</v>
      </c>
      <c r="L44" s="57" t="s">
        <v>142</v>
      </c>
      <c r="M44" s="57" t="s">
        <v>142</v>
      </c>
      <c r="N44" s="57" t="s">
        <v>142</v>
      </c>
      <c r="O44" s="57" t="s">
        <v>142</v>
      </c>
      <c r="P44" s="57" t="s">
        <v>142</v>
      </c>
      <c r="Q44" s="57" t="s">
        <v>142</v>
      </c>
      <c r="R44" s="57" t="s">
        <v>142</v>
      </c>
      <c r="S44" s="57" t="s">
        <v>142</v>
      </c>
      <c r="T44" s="57" t="s">
        <v>142</v>
      </c>
      <c r="U44" s="57" t="s">
        <v>142</v>
      </c>
      <c r="V44" s="57" t="str">
        <f>IF(C44&gt;100,"NG","OK")</f>
        <v>OK</v>
      </c>
    </row>
    <row r="45" spans="2:22" ht="46.5" customHeight="1" thickBot="1">
      <c r="B45" s="8"/>
      <c r="C45" s="8"/>
      <c r="D45" s="8"/>
      <c r="E45" s="8"/>
      <c r="F45" s="8"/>
      <c r="G45" s="8"/>
    </row>
    <row r="46" spans="2:22" ht="46.5" customHeight="1" thickTop="1" thickBot="1">
      <c r="B46" s="16" t="s">
        <v>357</v>
      </c>
      <c r="C46" s="55" t="b">
        <v>0</v>
      </c>
      <c r="D46" s="8"/>
      <c r="E46" s="8"/>
      <c r="F46" s="8"/>
      <c r="G46" s="8"/>
      <c r="K46" s="57" t="s">
        <v>142</v>
      </c>
      <c r="L46" s="57" t="s">
        <v>142</v>
      </c>
      <c r="M46" s="57" t="s">
        <v>142</v>
      </c>
      <c r="N46" s="57" t="s">
        <v>142</v>
      </c>
      <c r="O46" s="57" t="s">
        <v>142</v>
      </c>
      <c r="P46" s="57" t="str">
        <f>IF(C46=TRUE,"OK","NG")</f>
        <v>NG</v>
      </c>
      <c r="Q46" s="57" t="s">
        <v>142</v>
      </c>
      <c r="R46" s="57" t="s">
        <v>142</v>
      </c>
      <c r="S46" s="57" t="s">
        <v>142</v>
      </c>
      <c r="T46" s="57" t="s">
        <v>142</v>
      </c>
      <c r="U46" s="57" t="s">
        <v>142</v>
      </c>
      <c r="V46" s="57" t="s">
        <v>142</v>
      </c>
    </row>
    <row r="47" spans="2:22" ht="15.6" thickTop="1"/>
  </sheetData>
  <sheetProtection algorithmName="SHA-512" hashValue="ASnhXk7q/hF4bQDx2udNQnOm74PB2zsSsiaWgrQzl1BdfdtKgw+YU97Y6YeCjoce09cvl1p609al4HGNIqEV5w==" saltValue="ueRQzyhe0bqGT06lJ39FQw==" spinCount="100000" sheet="1" objects="1" scenarios="1"/>
  <phoneticPr fontId="2"/>
  <pageMargins left="0.7" right="0.7" top="0.75" bottom="0.75" header="0.3" footer="0.3"/>
  <pageSetup paperSize="9" orientation="portrait" r:id="rId1"/>
  <ignoredErrors>
    <ignoredError sqref="C44" unlockedFormula="1"/>
  </ignoredErrors>
  <extLst>
    <ext xmlns:x14="http://schemas.microsoft.com/office/spreadsheetml/2009/9/main" uri="{78C0D931-6437-407d-A8EE-F0AAD7539E65}">
      <x14:conditionalFormattings>
        <x14:conditionalFormatting xmlns:xm="http://schemas.microsoft.com/office/excel/2006/main">
          <x14:cfRule type="expression" priority="3" id="{3F87F979-D2E5-474E-B15A-3D4C210AE11F}">
            <xm:f>$C$24=リスト!$L$4</xm:f>
            <x14:dxf>
              <fill>
                <patternFill>
                  <bgColor theme="0" tint="-0.14996795556505021"/>
                </patternFill>
              </fill>
            </x14:dxf>
          </x14:cfRule>
          <xm:sqref>C25</xm:sqref>
        </x14:conditionalFormatting>
        <x14:conditionalFormatting xmlns:xm="http://schemas.microsoft.com/office/excel/2006/main">
          <x14:cfRule type="expression" priority="13" id="{C6333874-6DDD-469F-AE66-EBCB8011FE11}">
            <xm:f>$C$3=リスト!$H$3</xm:f>
            <x14:dxf>
              <fill>
                <patternFill>
                  <bgColor theme="0" tint="-0.14996795556505021"/>
                </patternFill>
              </fill>
            </x14:dxf>
          </x14:cfRule>
          <xm:sqref>C6:G18 C20:C21</xm:sqref>
        </x14:conditionalFormatting>
        <x14:conditionalFormatting xmlns:xm="http://schemas.microsoft.com/office/excel/2006/main">
          <x14:cfRule type="expression" priority="2" id="{6B0B5EDF-8B82-4FF5-86E4-8056926E50A1}">
            <xm:f>C$12=リスト!$D$3</xm:f>
            <x14:dxf>
              <fill>
                <patternFill>
                  <bgColor theme="0" tint="-0.14996795556505021"/>
                </patternFill>
              </fill>
            </x14:dxf>
          </x14:cfRule>
          <xm:sqref>C8:G8</xm:sqref>
        </x14:conditionalFormatting>
        <x14:conditionalFormatting xmlns:xm="http://schemas.microsoft.com/office/excel/2006/main">
          <x14:cfRule type="expression" priority="7" id="{78107C13-9B35-476D-9B41-2BAD3AAA4537}">
            <xm:f>C$7=リスト!$I$3</xm:f>
            <x14:dxf>
              <fill>
                <patternFill>
                  <bgColor theme="0" tint="-0.14996795556505021"/>
                </patternFill>
              </fill>
            </x14:dxf>
          </x14:cfRule>
          <xm:sqref>C11:G12</xm:sqref>
        </x14:conditionalFormatting>
        <x14:conditionalFormatting xmlns:xm="http://schemas.microsoft.com/office/excel/2006/main">
          <x14:cfRule type="expression" priority="5" id="{C4F34DF2-CE8D-43AA-B350-889A99739F46}">
            <xm:f>C$14=リスト!$J$4</xm:f>
            <x14:dxf>
              <fill>
                <patternFill>
                  <bgColor theme="0" tint="-0.14996795556505021"/>
                </patternFill>
              </fill>
            </x14:dxf>
          </x14:cfRule>
          <xm:sqref>C15:G16</xm:sqref>
        </x14:conditionalFormatting>
        <x14:conditionalFormatting xmlns:xm="http://schemas.microsoft.com/office/excel/2006/main">
          <x14:cfRule type="expression" priority="8" id="{5E05E30E-F98D-4405-9DAA-6BFC5C0F3E95}">
            <xm:f>$C$25=リスト!$H$3</xm:f>
            <x14:dxf>
              <fill>
                <patternFill>
                  <bgColor theme="0" tint="-0.14996795556505021"/>
                </patternFill>
              </fill>
            </x14:dxf>
          </x14:cfRule>
          <xm:sqref>C28:G40 C42:C43</xm:sqref>
        </x14:conditionalFormatting>
        <x14:conditionalFormatting xmlns:xm="http://schemas.microsoft.com/office/excel/2006/main">
          <x14:cfRule type="expression" priority="1" id="{A506AA4D-EBC7-413C-9892-12D2BF9FFBA7}">
            <xm:f>C$34=リスト!$D$3</xm:f>
            <x14:dxf>
              <fill>
                <patternFill>
                  <bgColor theme="0" tint="-0.14996795556505021"/>
                </patternFill>
              </fill>
            </x14:dxf>
          </x14:cfRule>
          <xm:sqref>C30:G30</xm:sqref>
        </x14:conditionalFormatting>
        <x14:conditionalFormatting xmlns:xm="http://schemas.microsoft.com/office/excel/2006/main">
          <x14:cfRule type="expression" priority="6" id="{B16F79FA-5D39-4D9E-AE6E-74C7DAD0033F}">
            <xm:f>C$29=リスト!$I$3</xm:f>
            <x14:dxf>
              <fill>
                <patternFill>
                  <bgColor theme="0" tint="-0.14996795556505021"/>
                </patternFill>
              </fill>
            </x14:dxf>
          </x14:cfRule>
          <xm:sqref>C33:G34</xm:sqref>
        </x14:conditionalFormatting>
        <x14:conditionalFormatting xmlns:xm="http://schemas.microsoft.com/office/excel/2006/main">
          <x14:cfRule type="expression" priority="4" id="{710E5505-E121-45E1-A867-75C3C3D73487}">
            <xm:f>C$36=リスト!$J$4</xm:f>
            <x14:dxf>
              <fill>
                <patternFill>
                  <bgColor theme="0" tint="-0.14996795556505021"/>
                </patternFill>
              </fill>
            </x14:dxf>
          </x14:cfRule>
          <xm:sqref>C37:G38</xm:sqref>
        </x14:conditionalFormatting>
        <x14:conditionalFormatting xmlns:xm="http://schemas.microsoft.com/office/excel/2006/main">
          <x14:cfRule type="expression" priority="14" id="{BA0F6C09-C882-4360-821E-3D4BB3C6127A}">
            <xm:f>$C$3=リスト!$H$4</xm:f>
            <x14:dxf>
              <fill>
                <patternFill>
                  <bgColor theme="0" tint="-0.14996795556505021"/>
                </patternFill>
              </fill>
            </x14:dxf>
          </x14:cfRule>
          <xm:sqref>D6:G18 C20:C21</xm:sqref>
        </x14:conditionalFormatting>
        <x14:conditionalFormatting xmlns:xm="http://schemas.microsoft.com/office/excel/2006/main">
          <x14:cfRule type="expression" priority="9" id="{5720B548-12BD-456A-96B5-85E28A26B356}">
            <xm:f>$C$25=リスト!$H$4</xm:f>
            <x14:dxf>
              <fill>
                <patternFill>
                  <bgColor theme="0" tint="-0.14996795556505021"/>
                </patternFill>
              </fill>
            </x14:dxf>
          </x14:cfRule>
          <xm:sqref>D28:G40 C42:C43</xm:sqref>
        </x14:conditionalFormatting>
        <x14:conditionalFormatting xmlns:xm="http://schemas.microsoft.com/office/excel/2006/main">
          <x14:cfRule type="expression" priority="15" id="{F5D92870-1B91-4B84-9D46-83B6117461A5}">
            <xm:f>$C$3=リスト!$H$5</xm:f>
            <x14:dxf>
              <fill>
                <patternFill>
                  <bgColor theme="0" tint="-0.14996795556505021"/>
                </patternFill>
              </fill>
            </x14:dxf>
          </x14:cfRule>
          <xm:sqref>E6:G18 C20:C21</xm:sqref>
        </x14:conditionalFormatting>
        <x14:conditionalFormatting xmlns:xm="http://schemas.microsoft.com/office/excel/2006/main">
          <x14:cfRule type="expression" priority="10" id="{9216BCD5-4CB6-4300-B85B-B41CF78B6090}">
            <xm:f>$C$25=リスト!$H$5</xm:f>
            <x14:dxf>
              <fill>
                <patternFill>
                  <bgColor theme="0" tint="-0.14996795556505021"/>
                </patternFill>
              </fill>
            </x14:dxf>
          </x14:cfRule>
          <xm:sqref>E28:G40 C42:C43</xm:sqref>
        </x14:conditionalFormatting>
        <x14:conditionalFormatting xmlns:xm="http://schemas.microsoft.com/office/excel/2006/main">
          <x14:cfRule type="expression" priority="16" id="{1DD28A33-6F60-402A-A892-B44DFBD8E0B5}">
            <xm:f>$C$3=リスト!$H$6</xm:f>
            <x14:dxf>
              <fill>
                <patternFill>
                  <bgColor theme="0" tint="-0.14996795556505021"/>
                </patternFill>
              </fill>
            </x14:dxf>
          </x14:cfRule>
          <xm:sqref>F6:G18 C20:C21</xm:sqref>
        </x14:conditionalFormatting>
        <x14:conditionalFormatting xmlns:xm="http://schemas.microsoft.com/office/excel/2006/main">
          <x14:cfRule type="expression" priority="11" id="{1E40B21A-675F-4514-AD03-E8E95AD9F052}">
            <xm:f>$C$25=リスト!$H$6</xm:f>
            <x14:dxf>
              <fill>
                <patternFill>
                  <bgColor theme="0" tint="-0.14996795556505021"/>
                </patternFill>
              </fill>
            </x14:dxf>
          </x14:cfRule>
          <xm:sqref>F28:G40 C42:C43</xm:sqref>
        </x14:conditionalFormatting>
        <x14:conditionalFormatting xmlns:xm="http://schemas.microsoft.com/office/excel/2006/main">
          <x14:cfRule type="expression" priority="17" id="{89B9D725-6FD7-45E7-91FA-1F255B662FBC}">
            <xm:f>$C$3=リスト!$H$7</xm:f>
            <x14:dxf>
              <fill>
                <patternFill>
                  <bgColor theme="0" tint="-0.14996795556505021"/>
                </patternFill>
              </fill>
            </x14:dxf>
          </x14:cfRule>
          <xm:sqref>G6:G18 C20:C21</xm:sqref>
        </x14:conditionalFormatting>
        <x14:conditionalFormatting xmlns:xm="http://schemas.microsoft.com/office/excel/2006/main">
          <x14:cfRule type="expression" priority="12" id="{B63F55EF-60D2-42F9-BE80-D028681CEAC1}">
            <xm:f>$C$25=リスト!$H$7</xm:f>
            <x14:dxf>
              <fill>
                <patternFill>
                  <bgColor theme="0" tint="-0.14996795556505021"/>
                </patternFill>
              </fill>
            </x14:dxf>
          </x14:cfRule>
          <xm:sqref>G28:G40 C42:C43</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78B4895E-55B0-43F0-B54D-8B1987539913}">
          <x14:formula1>
            <xm:f>リスト!$I$3:$I$4</xm:f>
          </x14:formula1>
          <xm:sqref>C7:G7 C29:G29</xm:sqref>
        </x14:dataValidation>
        <x14:dataValidation type="list" allowBlank="1" showInputMessage="1" showErrorMessage="1" xr:uid="{5720CBA6-88EE-4215-BDD6-7C95D84BEE97}">
          <x14:formula1>
            <xm:f>リスト!$E$3:$E$101</xm:f>
          </x14:formula1>
          <xm:sqref>C10:G10 C32:G32</xm:sqref>
        </x14:dataValidation>
        <x14:dataValidation type="list" allowBlank="1" showInputMessage="1" showErrorMessage="1" xr:uid="{670ABEC2-CA79-473D-A919-5C553F5A13EA}">
          <x14:formula1>
            <xm:f>リスト!$C$3:$C$22</xm:f>
          </x14:formula1>
          <xm:sqref>C11:G11 C33:G33</xm:sqref>
        </x14:dataValidation>
        <x14:dataValidation type="list" allowBlank="1" showInputMessage="1" showErrorMessage="1" xr:uid="{CF2DC9DB-8795-4A90-AE32-98FDED8F2D3A}">
          <x14:formula1>
            <xm:f>リスト!$D$3:$D$4</xm:f>
          </x14:formula1>
          <xm:sqref>C12:G12 C34:G34</xm:sqref>
        </x14:dataValidation>
        <x14:dataValidation type="list" allowBlank="1" showInputMessage="1" showErrorMessage="1" xr:uid="{0045FF0F-A1C3-4737-A510-87D92D22F948}">
          <x14:formula1>
            <xm:f>リスト!$J$3:$J$4</xm:f>
          </x14:formula1>
          <xm:sqref>C14:G14 C36:G36</xm:sqref>
        </x14:dataValidation>
        <x14:dataValidation type="list" allowBlank="1" showInputMessage="1" showErrorMessage="1" xr:uid="{794F86BF-F646-466D-9EB8-5C0741FDC852}">
          <x14:formula1>
            <xm:f>リスト!$B$3:$B$49</xm:f>
          </x14:formula1>
          <xm:sqref>C16:G16 C38:G38</xm:sqref>
        </x14:dataValidation>
        <x14:dataValidation type="list" allowBlank="1" showInputMessage="1" showErrorMessage="1" xr:uid="{319786E7-0F6F-4E41-9137-E3BF81B83B26}">
          <x14:formula1>
            <xm:f>リスト!$K$3:$K$4</xm:f>
          </x14:formula1>
          <xm:sqref>C13:G13 C35:G35</xm:sqref>
        </x14:dataValidation>
        <x14:dataValidation type="list" allowBlank="1" showInputMessage="1" showErrorMessage="1" xr:uid="{31491FD1-81A8-45A4-A040-C0F77C5A310E}">
          <x14:formula1>
            <xm:f>リスト!$H$3:$H$8</xm:f>
          </x14:formula1>
          <xm:sqref>C3 C25</xm:sqref>
        </x14:dataValidation>
        <x14:dataValidation type="list" allowBlank="1" showInputMessage="1" showErrorMessage="1" xr:uid="{7686BBDF-21E2-4064-A6EB-A8DE5989DCD8}">
          <x14:formula1>
            <xm:f>リスト!$L$3:$L$4</xm:f>
          </x14:formula1>
          <xm:sqref>C24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E77C3-C370-48DB-B9E8-3D014E2E8038}">
  <sheetPr>
    <tabColor theme="1" tint="0.499984740745262"/>
  </sheetPr>
  <dimension ref="A2:L101"/>
  <sheetViews>
    <sheetView showGridLines="0" workbookViewId="0">
      <selection activeCell="A7" sqref="A7"/>
    </sheetView>
  </sheetViews>
  <sheetFormatPr defaultColWidth="8.88671875" defaultRowHeight="15"/>
  <cols>
    <col min="1" max="1" width="9.88671875" style="45" bestFit="1" customWidth="1"/>
    <col min="2" max="2" width="8.21875" style="45" bestFit="1" customWidth="1"/>
    <col min="3" max="3" width="30.109375" style="45" bestFit="1" customWidth="1"/>
    <col min="4" max="4" width="19.88671875" style="45" bestFit="1" customWidth="1"/>
    <col min="5" max="5" width="43" style="45" bestFit="1" customWidth="1"/>
    <col min="6" max="6" width="16.33203125" style="45" bestFit="1" customWidth="1"/>
    <col min="7" max="7" width="2.6640625" style="45" customWidth="1"/>
    <col min="8" max="8" width="6.5546875" style="45" bestFit="1" customWidth="1"/>
    <col min="9" max="9" width="13.88671875" style="45" customWidth="1"/>
    <col min="10" max="10" width="9.88671875" style="45" bestFit="1" customWidth="1"/>
    <col min="11" max="11" width="30" style="45" bestFit="1" customWidth="1"/>
    <col min="12" max="12" width="37" style="45" bestFit="1" customWidth="1"/>
    <col min="13" max="16384" width="8.88671875" style="45"/>
  </cols>
  <sheetData>
    <row r="2" spans="1:12" ht="30.6" thickBot="1">
      <c r="A2" s="46" t="s">
        <v>358</v>
      </c>
      <c r="B2" s="46" t="s">
        <v>359</v>
      </c>
      <c r="C2" s="46" t="s">
        <v>45</v>
      </c>
      <c r="D2" s="47" t="s">
        <v>360</v>
      </c>
      <c r="E2" s="46" t="s">
        <v>361</v>
      </c>
      <c r="F2" s="47" t="s">
        <v>362</v>
      </c>
      <c r="H2" s="46" t="s">
        <v>334</v>
      </c>
      <c r="I2" s="46" t="s">
        <v>103</v>
      </c>
      <c r="J2" s="46" t="s">
        <v>113</v>
      </c>
      <c r="K2" s="47" t="s">
        <v>343</v>
      </c>
      <c r="L2" s="47" t="s">
        <v>348</v>
      </c>
    </row>
    <row r="3" spans="1:12" ht="15.6" thickTop="1">
      <c r="A3" s="45" t="s">
        <v>363</v>
      </c>
      <c r="B3" s="45" t="s">
        <v>364</v>
      </c>
      <c r="C3" s="45" t="s">
        <v>365</v>
      </c>
      <c r="D3" s="45" t="s">
        <v>366</v>
      </c>
      <c r="E3" s="45" t="s">
        <v>367</v>
      </c>
      <c r="F3" s="45" t="s">
        <v>368</v>
      </c>
      <c r="H3" s="45">
        <v>0</v>
      </c>
      <c r="I3" s="45" t="s">
        <v>369</v>
      </c>
      <c r="J3" s="45" t="s">
        <v>370</v>
      </c>
      <c r="K3" s="45" t="s">
        <v>371</v>
      </c>
      <c r="L3" s="45" t="s">
        <v>372</v>
      </c>
    </row>
    <row r="4" spans="1:12">
      <c r="A4" s="45" t="s">
        <v>373</v>
      </c>
      <c r="B4" s="45" t="s">
        <v>374</v>
      </c>
      <c r="C4" s="45" t="s">
        <v>375</v>
      </c>
      <c r="D4" s="45" t="s">
        <v>376</v>
      </c>
      <c r="E4" s="45" t="s">
        <v>377</v>
      </c>
      <c r="F4" s="45" t="s">
        <v>378</v>
      </c>
      <c r="H4" s="45">
        <v>1</v>
      </c>
      <c r="I4" s="45" t="s">
        <v>379</v>
      </c>
      <c r="J4" s="45" t="s">
        <v>380</v>
      </c>
      <c r="K4" s="45" t="s">
        <v>381</v>
      </c>
      <c r="L4" s="45" t="s">
        <v>382</v>
      </c>
    </row>
    <row r="5" spans="1:12">
      <c r="B5" s="45" t="s">
        <v>383</v>
      </c>
      <c r="C5" s="45" t="s">
        <v>384</v>
      </c>
      <c r="E5" s="45" t="s">
        <v>385</v>
      </c>
      <c r="H5" s="45">
        <v>2</v>
      </c>
    </row>
    <row r="6" spans="1:12">
      <c r="B6" s="45" t="s">
        <v>386</v>
      </c>
      <c r="C6" s="45" t="s">
        <v>387</v>
      </c>
      <c r="E6" s="45" t="s">
        <v>388</v>
      </c>
      <c r="H6" s="45">
        <v>3</v>
      </c>
    </row>
    <row r="7" spans="1:12">
      <c r="B7" s="45" t="s">
        <v>389</v>
      </c>
      <c r="C7" s="45" t="s">
        <v>390</v>
      </c>
      <c r="E7" s="45" t="s">
        <v>391</v>
      </c>
      <c r="H7" s="45">
        <v>4</v>
      </c>
    </row>
    <row r="8" spans="1:12">
      <c r="B8" s="45" t="s">
        <v>392</v>
      </c>
      <c r="C8" s="45" t="s">
        <v>393</v>
      </c>
      <c r="E8" s="45" t="s">
        <v>394</v>
      </c>
      <c r="H8" s="45" t="s">
        <v>395</v>
      </c>
    </row>
    <row r="9" spans="1:12">
      <c r="B9" s="45" t="s">
        <v>396</v>
      </c>
      <c r="C9" s="45" t="s">
        <v>397</v>
      </c>
      <c r="E9" s="45" t="s">
        <v>398</v>
      </c>
    </row>
    <row r="10" spans="1:12">
      <c r="B10" s="45" t="s">
        <v>399</v>
      </c>
      <c r="C10" s="45" t="s">
        <v>400</v>
      </c>
      <c r="E10" s="45" t="s">
        <v>401</v>
      </c>
    </row>
    <row r="11" spans="1:12">
      <c r="B11" s="45" t="s">
        <v>402</v>
      </c>
      <c r="C11" s="45" t="s">
        <v>403</v>
      </c>
      <c r="E11" s="45" t="s">
        <v>404</v>
      </c>
    </row>
    <row r="12" spans="1:12">
      <c r="B12" s="45" t="s">
        <v>405</v>
      </c>
      <c r="C12" s="45" t="s">
        <v>406</v>
      </c>
      <c r="E12" s="45" t="s">
        <v>407</v>
      </c>
    </row>
    <row r="13" spans="1:12">
      <c r="B13" s="45" t="s">
        <v>408</v>
      </c>
      <c r="C13" s="45" t="s">
        <v>409</v>
      </c>
      <c r="E13" s="45" t="s">
        <v>410</v>
      </c>
    </row>
    <row r="14" spans="1:12">
      <c r="B14" s="45" t="s">
        <v>411</v>
      </c>
      <c r="C14" s="45" t="s">
        <v>412</v>
      </c>
      <c r="E14" s="45" t="s">
        <v>413</v>
      </c>
    </row>
    <row r="15" spans="1:12">
      <c r="B15" s="45" t="s">
        <v>414</v>
      </c>
      <c r="C15" s="45" t="s">
        <v>415</v>
      </c>
      <c r="E15" s="45" t="s">
        <v>416</v>
      </c>
    </row>
    <row r="16" spans="1:12">
      <c r="B16" s="45" t="s">
        <v>417</v>
      </c>
      <c r="C16" s="45" t="s">
        <v>418</v>
      </c>
      <c r="E16" s="45" t="s">
        <v>419</v>
      </c>
    </row>
    <row r="17" spans="2:5">
      <c r="B17" s="45" t="s">
        <v>420</v>
      </c>
      <c r="C17" s="45" t="s">
        <v>421</v>
      </c>
      <c r="E17" s="45" t="s">
        <v>422</v>
      </c>
    </row>
    <row r="18" spans="2:5">
      <c r="B18" s="45" t="s">
        <v>423</v>
      </c>
      <c r="C18" s="45" t="s">
        <v>424</v>
      </c>
      <c r="E18" s="45" t="s">
        <v>425</v>
      </c>
    </row>
    <row r="19" spans="2:5">
      <c r="B19" s="45" t="s">
        <v>426</v>
      </c>
      <c r="C19" s="45" t="s">
        <v>427</v>
      </c>
      <c r="E19" s="45" t="s">
        <v>428</v>
      </c>
    </row>
    <row r="20" spans="2:5">
      <c r="B20" s="45" t="s">
        <v>429</v>
      </c>
      <c r="C20" s="45" t="s">
        <v>430</v>
      </c>
      <c r="E20" s="45" t="s">
        <v>431</v>
      </c>
    </row>
    <row r="21" spans="2:5">
      <c r="B21" s="45" t="s">
        <v>432</v>
      </c>
      <c r="C21" s="45" t="s">
        <v>433</v>
      </c>
      <c r="E21" s="45" t="s">
        <v>434</v>
      </c>
    </row>
    <row r="22" spans="2:5">
      <c r="B22" s="45" t="s">
        <v>435</v>
      </c>
      <c r="C22" s="45" t="s">
        <v>436</v>
      </c>
      <c r="E22" s="45" t="s">
        <v>437</v>
      </c>
    </row>
    <row r="23" spans="2:5">
      <c r="B23" s="45" t="s">
        <v>438</v>
      </c>
      <c r="E23" s="45" t="s">
        <v>439</v>
      </c>
    </row>
    <row r="24" spans="2:5">
      <c r="B24" s="45" t="s">
        <v>440</v>
      </c>
      <c r="E24" s="45" t="s">
        <v>441</v>
      </c>
    </row>
    <row r="25" spans="2:5">
      <c r="B25" s="45" t="s">
        <v>442</v>
      </c>
      <c r="E25" s="45" t="s">
        <v>443</v>
      </c>
    </row>
    <row r="26" spans="2:5">
      <c r="B26" s="45" t="s">
        <v>444</v>
      </c>
      <c r="E26" s="45" t="s">
        <v>445</v>
      </c>
    </row>
    <row r="27" spans="2:5">
      <c r="B27" s="45" t="s">
        <v>446</v>
      </c>
      <c r="E27" s="45" t="s">
        <v>447</v>
      </c>
    </row>
    <row r="28" spans="2:5">
      <c r="B28" s="45" t="s">
        <v>448</v>
      </c>
      <c r="E28" s="45" t="s">
        <v>449</v>
      </c>
    </row>
    <row r="29" spans="2:5">
      <c r="B29" s="45" t="s">
        <v>450</v>
      </c>
      <c r="E29" s="45" t="s">
        <v>451</v>
      </c>
    </row>
    <row r="30" spans="2:5">
      <c r="B30" s="45" t="s">
        <v>452</v>
      </c>
      <c r="E30" s="45" t="s">
        <v>453</v>
      </c>
    </row>
    <row r="31" spans="2:5">
      <c r="B31" s="45" t="s">
        <v>454</v>
      </c>
      <c r="E31" s="45" t="s">
        <v>455</v>
      </c>
    </row>
    <row r="32" spans="2:5">
      <c r="B32" s="45" t="s">
        <v>456</v>
      </c>
      <c r="E32" s="45" t="s">
        <v>457</v>
      </c>
    </row>
    <row r="33" spans="2:5">
      <c r="B33" s="45" t="s">
        <v>458</v>
      </c>
      <c r="E33" s="45" t="s">
        <v>459</v>
      </c>
    </row>
    <row r="34" spans="2:5">
      <c r="B34" s="45" t="s">
        <v>460</v>
      </c>
      <c r="E34" s="45" t="s">
        <v>461</v>
      </c>
    </row>
    <row r="35" spans="2:5">
      <c r="B35" s="45" t="s">
        <v>462</v>
      </c>
      <c r="E35" s="45" t="s">
        <v>463</v>
      </c>
    </row>
    <row r="36" spans="2:5">
      <c r="B36" s="45" t="s">
        <v>464</v>
      </c>
      <c r="E36" s="45" t="s">
        <v>465</v>
      </c>
    </row>
    <row r="37" spans="2:5">
      <c r="B37" s="45" t="s">
        <v>466</v>
      </c>
      <c r="E37" s="45" t="s">
        <v>467</v>
      </c>
    </row>
    <row r="38" spans="2:5">
      <c r="B38" s="45" t="s">
        <v>468</v>
      </c>
      <c r="E38" s="45" t="s">
        <v>469</v>
      </c>
    </row>
    <row r="39" spans="2:5">
      <c r="B39" s="45" t="s">
        <v>470</v>
      </c>
      <c r="E39" s="45" t="s">
        <v>471</v>
      </c>
    </row>
    <row r="40" spans="2:5">
      <c r="B40" s="45" t="s">
        <v>472</v>
      </c>
      <c r="E40" s="45" t="s">
        <v>473</v>
      </c>
    </row>
    <row r="41" spans="2:5">
      <c r="B41" s="45" t="s">
        <v>474</v>
      </c>
      <c r="E41" s="45" t="s">
        <v>475</v>
      </c>
    </row>
    <row r="42" spans="2:5">
      <c r="B42" s="45" t="s">
        <v>476</v>
      </c>
      <c r="E42" s="45" t="s">
        <v>477</v>
      </c>
    </row>
    <row r="43" spans="2:5">
      <c r="B43" s="45" t="s">
        <v>478</v>
      </c>
      <c r="E43" s="45" t="s">
        <v>479</v>
      </c>
    </row>
    <row r="44" spans="2:5">
      <c r="B44" s="45" t="s">
        <v>480</v>
      </c>
      <c r="E44" s="45" t="s">
        <v>481</v>
      </c>
    </row>
    <row r="45" spans="2:5">
      <c r="B45" s="45" t="s">
        <v>482</v>
      </c>
      <c r="E45" s="45" t="s">
        <v>483</v>
      </c>
    </row>
    <row r="46" spans="2:5">
      <c r="B46" s="45" t="s">
        <v>484</v>
      </c>
      <c r="E46" s="45" t="s">
        <v>485</v>
      </c>
    </row>
    <row r="47" spans="2:5">
      <c r="B47" s="45" t="s">
        <v>486</v>
      </c>
      <c r="E47" s="45" t="s">
        <v>487</v>
      </c>
    </row>
    <row r="48" spans="2:5">
      <c r="B48" s="45" t="s">
        <v>488</v>
      </c>
      <c r="E48" s="45" t="s">
        <v>489</v>
      </c>
    </row>
    <row r="49" spans="2:5">
      <c r="B49" s="45" t="s">
        <v>490</v>
      </c>
      <c r="E49" s="45" t="s">
        <v>491</v>
      </c>
    </row>
    <row r="50" spans="2:5">
      <c r="E50" s="45" t="s">
        <v>492</v>
      </c>
    </row>
    <row r="51" spans="2:5">
      <c r="E51" s="45" t="s">
        <v>493</v>
      </c>
    </row>
    <row r="52" spans="2:5">
      <c r="E52" s="45" t="s">
        <v>494</v>
      </c>
    </row>
    <row r="53" spans="2:5">
      <c r="E53" s="45" t="s">
        <v>495</v>
      </c>
    </row>
    <row r="54" spans="2:5">
      <c r="E54" s="45" t="s">
        <v>496</v>
      </c>
    </row>
    <row r="55" spans="2:5">
      <c r="E55" s="45" t="s">
        <v>497</v>
      </c>
    </row>
    <row r="56" spans="2:5">
      <c r="E56" s="45" t="s">
        <v>498</v>
      </c>
    </row>
    <row r="57" spans="2:5">
      <c r="E57" s="45" t="s">
        <v>499</v>
      </c>
    </row>
    <row r="58" spans="2:5">
      <c r="E58" s="45" t="s">
        <v>500</v>
      </c>
    </row>
    <row r="59" spans="2:5">
      <c r="E59" s="45" t="s">
        <v>501</v>
      </c>
    </row>
    <row r="60" spans="2:5">
      <c r="E60" s="45" t="s">
        <v>502</v>
      </c>
    </row>
    <row r="61" spans="2:5">
      <c r="E61" s="45" t="s">
        <v>503</v>
      </c>
    </row>
    <row r="62" spans="2:5">
      <c r="E62" s="45" t="s">
        <v>504</v>
      </c>
    </row>
    <row r="63" spans="2:5">
      <c r="E63" s="45" t="s">
        <v>505</v>
      </c>
    </row>
    <row r="64" spans="2:5">
      <c r="E64" s="45" t="s">
        <v>506</v>
      </c>
    </row>
    <row r="65" spans="5:5">
      <c r="E65" s="45" t="s">
        <v>507</v>
      </c>
    </row>
    <row r="66" spans="5:5">
      <c r="E66" s="45" t="s">
        <v>508</v>
      </c>
    </row>
    <row r="67" spans="5:5">
      <c r="E67" s="45" t="s">
        <v>509</v>
      </c>
    </row>
    <row r="68" spans="5:5">
      <c r="E68" s="45" t="s">
        <v>510</v>
      </c>
    </row>
    <row r="69" spans="5:5">
      <c r="E69" s="45" t="s">
        <v>511</v>
      </c>
    </row>
    <row r="70" spans="5:5">
      <c r="E70" s="45" t="s">
        <v>512</v>
      </c>
    </row>
    <row r="71" spans="5:5">
      <c r="E71" s="45" t="s">
        <v>513</v>
      </c>
    </row>
    <row r="72" spans="5:5">
      <c r="E72" s="45" t="s">
        <v>514</v>
      </c>
    </row>
    <row r="73" spans="5:5">
      <c r="E73" s="45" t="s">
        <v>515</v>
      </c>
    </row>
    <row r="74" spans="5:5">
      <c r="E74" s="45" t="s">
        <v>516</v>
      </c>
    </row>
    <row r="75" spans="5:5">
      <c r="E75" s="45" t="s">
        <v>517</v>
      </c>
    </row>
    <row r="76" spans="5:5">
      <c r="E76" s="45" t="s">
        <v>518</v>
      </c>
    </row>
    <row r="77" spans="5:5">
      <c r="E77" s="45" t="s">
        <v>519</v>
      </c>
    </row>
    <row r="78" spans="5:5">
      <c r="E78" s="45" t="s">
        <v>520</v>
      </c>
    </row>
    <row r="79" spans="5:5">
      <c r="E79" s="45" t="s">
        <v>521</v>
      </c>
    </row>
    <row r="80" spans="5:5">
      <c r="E80" s="45" t="s">
        <v>522</v>
      </c>
    </row>
    <row r="81" spans="5:5">
      <c r="E81" s="45" t="s">
        <v>523</v>
      </c>
    </row>
    <row r="82" spans="5:5">
      <c r="E82" s="45" t="s">
        <v>524</v>
      </c>
    </row>
    <row r="83" spans="5:5">
      <c r="E83" s="45" t="s">
        <v>525</v>
      </c>
    </row>
    <row r="84" spans="5:5">
      <c r="E84" s="45" t="s">
        <v>526</v>
      </c>
    </row>
    <row r="85" spans="5:5">
      <c r="E85" s="45" t="s">
        <v>527</v>
      </c>
    </row>
    <row r="86" spans="5:5">
      <c r="E86" s="45" t="s">
        <v>528</v>
      </c>
    </row>
    <row r="87" spans="5:5">
      <c r="E87" s="45" t="s">
        <v>529</v>
      </c>
    </row>
    <row r="88" spans="5:5">
      <c r="E88" s="45" t="s">
        <v>530</v>
      </c>
    </row>
    <row r="89" spans="5:5">
      <c r="E89" s="45" t="s">
        <v>531</v>
      </c>
    </row>
    <row r="90" spans="5:5">
      <c r="E90" s="45" t="s">
        <v>532</v>
      </c>
    </row>
    <row r="91" spans="5:5">
      <c r="E91" s="45" t="s">
        <v>533</v>
      </c>
    </row>
    <row r="92" spans="5:5">
      <c r="E92" s="45" t="s">
        <v>534</v>
      </c>
    </row>
    <row r="93" spans="5:5">
      <c r="E93" s="45" t="s">
        <v>535</v>
      </c>
    </row>
    <row r="94" spans="5:5">
      <c r="E94" s="45" t="s">
        <v>536</v>
      </c>
    </row>
    <row r="95" spans="5:5">
      <c r="E95" s="45" t="s">
        <v>537</v>
      </c>
    </row>
    <row r="96" spans="5:5">
      <c r="E96" s="45" t="s">
        <v>538</v>
      </c>
    </row>
    <row r="97" spans="5:5">
      <c r="E97" s="45" t="s">
        <v>539</v>
      </c>
    </row>
    <row r="98" spans="5:5">
      <c r="E98" s="45" t="s">
        <v>540</v>
      </c>
    </row>
    <row r="99" spans="5:5">
      <c r="E99" s="45" t="s">
        <v>541</v>
      </c>
    </row>
    <row r="100" spans="5:5">
      <c r="E100" s="45" t="s">
        <v>542</v>
      </c>
    </row>
    <row r="101" spans="5:5">
      <c r="E101" s="45" t="s">
        <v>543</v>
      </c>
    </row>
  </sheetData>
  <phoneticPr fontId="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E4C27015499F14AB3069BB0C679B2F4" ma:contentTypeVersion="13" ma:contentTypeDescription="新しいドキュメントを作成します。" ma:contentTypeScope="" ma:versionID="07c1a8e34e3b0ed00ddc735ee676169a">
  <xsd:schema xmlns:xsd="http://www.w3.org/2001/XMLSchema" xmlns:xs="http://www.w3.org/2001/XMLSchema" xmlns:p="http://schemas.microsoft.com/office/2006/metadata/properties" xmlns:ns2="e808ca2f-46a6-4154-90aa-5802a40e19c1" xmlns:ns3="9f99a72d-11a2-4e0a-a009-eb53fc8aaf70" targetNamespace="http://schemas.microsoft.com/office/2006/metadata/properties" ma:root="true" ma:fieldsID="d82a5d0b5e274d6eaed13f120c4a4589" ns2:_="" ns3:_="">
    <xsd:import namespace="e808ca2f-46a6-4154-90aa-5802a40e19c1"/>
    <xsd:import namespace="9f99a72d-11a2-4e0a-a009-eb53fc8aaf7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08ca2f-46a6-4154-90aa-5802a40e19c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6ebeabc6-1c0c-4751-aeab-3e30fad09a76"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f99a72d-11a2-4e0a-a009-eb53fc8aaf70"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fc94afb2-59c0-44d2-b7f7-0982e8f9874f}" ma:internalName="TaxCatchAll" ma:showField="CatchAllData" ma:web="9f99a72d-11a2-4e0a-a009-eb53fc8aaf7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808ca2f-46a6-4154-90aa-5802a40e19c1">
      <Terms xmlns="http://schemas.microsoft.com/office/infopath/2007/PartnerControls"/>
    </lcf76f155ced4ddcb4097134ff3c332f>
    <TaxCatchAll xmlns="9f99a72d-11a2-4e0a-a009-eb53fc8aaf7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9CB9A53-8B62-4171-A393-DE401DE23D6E}"/>
</file>

<file path=customXml/itemProps2.xml><?xml version="1.0" encoding="utf-8"?>
<ds:datastoreItem xmlns:ds="http://schemas.openxmlformats.org/officeDocument/2006/customXml" ds:itemID="{4FF0A29C-5ABA-487C-8424-95003610FD94}"/>
</file>

<file path=customXml/itemProps3.xml><?xml version="1.0" encoding="utf-8"?>
<ds:datastoreItem xmlns:ds="http://schemas.openxmlformats.org/officeDocument/2006/customXml" ds:itemID="{40F5E65F-FFEC-4D8D-B2BA-722A262F9CFC}"/>
</file>

<file path=docMetadata/LabelInfo.xml><?xml version="1.0" encoding="utf-8"?>
<clbl:labelList xmlns:clbl="http://schemas.microsoft.com/office/2020/mipLabelMetadata">
  <clbl:label id="{e0793d39-0939-496d-b129-198edd916feb}" enabled="0" method="" siteId="{e0793d39-0939-496d-b129-198edd916feb}"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Saga, Keisuke</cp:lastModifiedBy>
  <cp:revision>1</cp:revision>
  <dcterms:created xsi:type="dcterms:W3CDTF">2025-10-22T10:49:41Z</dcterms:created>
  <dcterms:modified xsi:type="dcterms:W3CDTF">2025-10-22T10:55:10Z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0x0101007E4C27015499F14AB3069BB0C679B2F4</vt:lpwstr>
  </property>
</Properties>
</file>