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シングルマザーズフォーラム\note\令和4年度助成金支給実績_事業報告書開示\"/>
    </mc:Choice>
  </mc:AlternateContent>
  <xr:revisionPtr revIDLastSave="0" documentId="13_ncr:1_{EEFD5501-2001-4A39-9C7D-8F7BCC7269F2}" xr6:coauthVersionLast="47" xr6:coauthVersionMax="47" xr10:uidLastSave="{00000000-0000-0000-0000-000000000000}"/>
  <bookViews>
    <workbookView xWindow="5295" yWindow="165" windowWidth="19365" windowHeight="15540" activeTab="1" xr2:uid="{06D637F1-FF87-4666-91EB-2B65C412F678}"/>
  </bookViews>
  <sheets>
    <sheet name="2022年度助成金支給実績_データ" sheetId="1" r:id="rId1"/>
    <sheet name="だいじょうぶだよ第5次 Topic" sheetId="3" r:id="rId2"/>
    <sheet name="厚労省延長追加_だいじょうぶだよ第5次" sheetId="4" r:id="rId3"/>
    <sheet name="Sheet1" sheetId="6" r:id="rId4"/>
    <sheet name="厚労省補正分_各書類比較" sheetId="2" r:id="rId5"/>
    <sheet name="厚労省R4助成先纏め" sheetId="5" r:id="rId6"/>
    <sheet name="アニュアルレポートなどと異なる点サマリ" sheetId="7" r:id="rId7"/>
  </sheets>
  <definedNames>
    <definedName name="_xlnm._FilterDatabase" localSheetId="1" hidden="1">'だいじょうぶだよ第5次 Topic'!$A$3:$D$25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7" l="1"/>
  <c r="I42" i="5"/>
  <c r="H42" i="5"/>
  <c r="G42" i="5"/>
  <c r="E41" i="5"/>
  <c r="E40" i="5"/>
  <c r="E39" i="5"/>
  <c r="E38" i="5"/>
  <c r="E37" i="5"/>
  <c r="E36" i="5"/>
  <c r="E35" i="5"/>
  <c r="E34" i="5"/>
  <c r="F33" i="5"/>
  <c r="E33" i="5"/>
  <c r="F32" i="5"/>
  <c r="E32" i="5"/>
  <c r="F31" i="5"/>
  <c r="E31" i="5"/>
  <c r="F30" i="5"/>
  <c r="E30" i="5"/>
  <c r="F29" i="5"/>
  <c r="E29" i="5"/>
  <c r="F28" i="5"/>
  <c r="E28" i="5"/>
  <c r="F27" i="5"/>
  <c r="E27" i="5"/>
  <c r="F26" i="5"/>
  <c r="E26" i="5"/>
  <c r="F25" i="5"/>
  <c r="E25" i="5"/>
  <c r="F24" i="5"/>
  <c r="E24" i="5"/>
  <c r="F23" i="5"/>
  <c r="E23" i="5"/>
  <c r="F22" i="5"/>
  <c r="E22" i="5"/>
  <c r="F21" i="5"/>
  <c r="E21" i="5"/>
  <c r="F20" i="5"/>
  <c r="E20" i="5"/>
  <c r="F19" i="5"/>
  <c r="E19" i="5"/>
  <c r="F18" i="5"/>
  <c r="E18" i="5"/>
  <c r="F17" i="5"/>
  <c r="E17" i="5"/>
  <c r="F16" i="5"/>
  <c r="E16" i="5"/>
  <c r="F15" i="5"/>
  <c r="E15" i="5"/>
  <c r="F14" i="5"/>
  <c r="E14" i="5"/>
  <c r="F13" i="5"/>
  <c r="E13" i="5"/>
  <c r="F12" i="5"/>
  <c r="E12" i="5"/>
  <c r="F11" i="5"/>
  <c r="E11" i="5"/>
  <c r="F10" i="5"/>
  <c r="E10" i="5"/>
  <c r="F9" i="5"/>
  <c r="E9" i="5"/>
  <c r="F8" i="5"/>
  <c r="E8" i="5"/>
  <c r="F7" i="5"/>
  <c r="E7" i="5"/>
  <c r="F6" i="5"/>
  <c r="E6" i="5"/>
  <c r="F5" i="5"/>
  <c r="E5" i="5"/>
  <c r="F4" i="5"/>
  <c r="F42" i="5" s="1"/>
  <c r="E4" i="5"/>
  <c r="E42" i="5" s="1"/>
  <c r="D57" i="4"/>
  <c r="AK33" i="4"/>
  <c r="V33" i="4"/>
  <c r="AK32" i="4"/>
  <c r="AK34" i="4" s="1"/>
  <c r="AD32" i="4"/>
  <c r="V32" i="4"/>
  <c r="V34" i="4" s="1"/>
  <c r="O32" i="4"/>
  <c r="I28" i="4"/>
  <c r="J31" i="2"/>
  <c r="J24" i="2"/>
  <c r="E24" i="2"/>
  <c r="P8" i="1"/>
  <c r="AT55" i="1"/>
  <c r="AN32" i="1"/>
  <c r="V27" i="1"/>
  <c r="BE25" i="1"/>
  <c r="BE30" i="1" s="1"/>
  <c r="AZ25" i="1"/>
  <c r="AB12" i="1"/>
  <c r="AH9" i="1"/>
  <c r="G23" i="1"/>
  <c r="K18" i="1"/>
  <c r="G22" i="1"/>
  <c r="G19" i="1"/>
  <c r="D14" i="1"/>
</calcChain>
</file>

<file path=xl/sharedStrings.xml><?xml version="1.0" encoding="utf-8"?>
<sst xmlns="http://schemas.openxmlformats.org/spreadsheetml/2006/main" count="1032" uniqueCount="277">
  <si>
    <t>■まなびアシスト</t>
    <phoneticPr fontId="4"/>
  </si>
  <si>
    <t>■だいじょうぶだよ！食料支援</t>
    <rPh sb="10" eb="12">
      <t>ショクリョウ</t>
    </rPh>
    <rPh sb="12" eb="14">
      <t>シエン</t>
    </rPh>
    <phoneticPr fontId="4"/>
  </si>
  <si>
    <r>
      <t>■</t>
    </r>
    <r>
      <rPr>
        <sz val="14"/>
        <color theme="1"/>
        <rFont val="BIZ UDPゴシック"/>
        <family val="3"/>
        <charset val="128"/>
      </rPr>
      <t>令和3年度厚生労働省
「ひとり親家庭等の子どもの食事等支援事業」</t>
    </r>
    <phoneticPr fontId="4"/>
  </si>
  <si>
    <t>No</t>
    <phoneticPr fontId="4"/>
  </si>
  <si>
    <t>支給日</t>
    <rPh sb="0" eb="2">
      <t>シキュウ</t>
    </rPh>
    <rPh sb="2" eb="3">
      <t>ビ</t>
    </rPh>
    <phoneticPr fontId="4"/>
  </si>
  <si>
    <t>支給金額</t>
    <rPh sb="0" eb="2">
      <t>シキュウ</t>
    </rPh>
    <rPh sb="2" eb="4">
      <t>キンガク</t>
    </rPh>
    <phoneticPr fontId="4"/>
  </si>
  <si>
    <t>助成対象の事業</t>
    <rPh sb="0" eb="2">
      <t>ジョセイ</t>
    </rPh>
    <rPh sb="2" eb="4">
      <t>タイショウ</t>
    </rPh>
    <rPh sb="5" eb="7">
      <t>ジギョウ</t>
    </rPh>
    <phoneticPr fontId="4"/>
  </si>
  <si>
    <t>支援内容</t>
    <rPh sb="0" eb="2">
      <t>シエン</t>
    </rPh>
    <rPh sb="2" eb="4">
      <t>ナイヨウ</t>
    </rPh>
    <phoneticPr fontId="4"/>
  </si>
  <si>
    <t>まなびアシスト
教育訓練手当</t>
  </si>
  <si>
    <t>就労支援講座受講者43名</t>
    <rPh sb="0" eb="2">
      <t>シュウロウ</t>
    </rPh>
    <rPh sb="2" eb="4">
      <t>シエン</t>
    </rPh>
    <rPh sb="4" eb="6">
      <t>コウザ</t>
    </rPh>
    <rPh sb="6" eb="9">
      <t>ジュコウシャ</t>
    </rPh>
    <rPh sb="11" eb="12">
      <t>メイ</t>
    </rPh>
    <phoneticPr fontId="4"/>
  </si>
  <si>
    <t>DAIJOUBU!4月</t>
    <phoneticPr fontId="4"/>
  </si>
  <si>
    <t>令和3年度厚生労働省
「ひとり親家庭等の子どもの食事等支援事業」</t>
    <phoneticPr fontId="4"/>
  </si>
  <si>
    <t>就労支援講座受講者8名</t>
    <rPh sb="0" eb="2">
      <t>シュウロウ</t>
    </rPh>
    <rPh sb="2" eb="4">
      <t>シエン</t>
    </rPh>
    <rPh sb="4" eb="6">
      <t>コウザ</t>
    </rPh>
    <rPh sb="6" eb="9">
      <t>ジュコウシャ</t>
    </rPh>
    <rPh sb="10" eb="11">
      <t>メイ</t>
    </rPh>
    <phoneticPr fontId="4"/>
  </si>
  <si>
    <t>DAIJOUBU!5月</t>
  </si>
  <si>
    <t>まなびアシスト
PC支給</t>
  </si>
  <si>
    <t>就労支援講座受講者55名</t>
    <rPh sb="0" eb="2">
      <t>シュウロウ</t>
    </rPh>
    <rPh sb="2" eb="4">
      <t>シエン</t>
    </rPh>
    <rPh sb="4" eb="6">
      <t>コウザ</t>
    </rPh>
    <rPh sb="6" eb="9">
      <t>ジュコウシャ</t>
    </rPh>
    <rPh sb="11" eb="12">
      <t>メイ</t>
    </rPh>
    <phoneticPr fontId="4"/>
  </si>
  <si>
    <t>DAIJOUBU!6月</t>
  </si>
  <si>
    <t>就労支援講座受講者3名</t>
    <rPh sb="0" eb="2">
      <t>シュウロウ</t>
    </rPh>
    <rPh sb="2" eb="4">
      <t>シエン</t>
    </rPh>
    <rPh sb="4" eb="6">
      <t>コウザ</t>
    </rPh>
    <rPh sb="6" eb="9">
      <t>ジュコウシャ</t>
    </rPh>
    <rPh sb="10" eb="11">
      <t>メイ</t>
    </rPh>
    <phoneticPr fontId="4"/>
  </si>
  <si>
    <t>DAIJOUBU!7月</t>
  </si>
  <si>
    <t>就労支援講座受講者5名</t>
    <rPh sb="0" eb="2">
      <t>シュウロウ</t>
    </rPh>
    <rPh sb="2" eb="4">
      <t>シエン</t>
    </rPh>
    <rPh sb="4" eb="6">
      <t>コウザ</t>
    </rPh>
    <rPh sb="6" eb="9">
      <t>ジュコウシャ</t>
    </rPh>
    <rPh sb="10" eb="11">
      <t>メイ</t>
    </rPh>
    <phoneticPr fontId="4"/>
  </si>
  <si>
    <t>DAIJOUBU!8月</t>
  </si>
  <si>
    <t>就労支援講座受講者7名</t>
    <rPh sb="0" eb="2">
      <t>シュウロウ</t>
    </rPh>
    <rPh sb="2" eb="4">
      <t>シエン</t>
    </rPh>
    <rPh sb="4" eb="6">
      <t>コウザ</t>
    </rPh>
    <rPh sb="6" eb="9">
      <t>ジュコウシャ</t>
    </rPh>
    <rPh sb="10" eb="11">
      <t>メイ</t>
    </rPh>
    <phoneticPr fontId="4"/>
  </si>
  <si>
    <t>DAIJOUBU!9月</t>
  </si>
  <si>
    <t>まなびアシスト
教育訓練手当</t>
    <rPh sb="8" eb="10">
      <t>キョウイク</t>
    </rPh>
    <rPh sb="10" eb="12">
      <t>クンレン</t>
    </rPh>
    <rPh sb="12" eb="14">
      <t>テアテ</t>
    </rPh>
    <phoneticPr fontId="4"/>
  </si>
  <si>
    <t>就労支援講座受講者1名</t>
    <rPh sb="0" eb="2">
      <t>シュウロウ</t>
    </rPh>
    <rPh sb="2" eb="4">
      <t>シエン</t>
    </rPh>
    <rPh sb="4" eb="6">
      <t>コウザ</t>
    </rPh>
    <rPh sb="6" eb="9">
      <t>ジュコウシャ</t>
    </rPh>
    <rPh sb="10" eb="11">
      <t>メイ</t>
    </rPh>
    <phoneticPr fontId="4"/>
  </si>
  <si>
    <t>DAIJOUBU!10月</t>
  </si>
  <si>
    <t>就労支援講座受講者15名</t>
    <rPh sb="0" eb="2">
      <t>シュウロウ</t>
    </rPh>
    <rPh sb="2" eb="4">
      <t>シエン</t>
    </rPh>
    <rPh sb="4" eb="6">
      <t>コウザ</t>
    </rPh>
    <rPh sb="6" eb="9">
      <t>ジュコウシャ</t>
    </rPh>
    <rPh sb="11" eb="12">
      <t>メイ</t>
    </rPh>
    <phoneticPr fontId="4"/>
  </si>
  <si>
    <t>DAIJOUBU!11月</t>
  </si>
  <si>
    <t>DAIJOUBU!12月特別版</t>
    <rPh sb="12" eb="14">
      <t>トクベツ</t>
    </rPh>
    <rPh sb="14" eb="15">
      <t>バン</t>
    </rPh>
    <phoneticPr fontId="4"/>
  </si>
  <si>
    <t>DAIJOUBU!12月</t>
  </si>
  <si>
    <t>DAIJOUBU!1月</t>
  </si>
  <si>
    <t>DAIJOUBU!2月</t>
  </si>
  <si>
    <t>PC(10～15万円)</t>
    <rPh sb="8" eb="10">
      <t>マンエン</t>
    </rPh>
    <phoneticPr fontId="4"/>
  </si>
  <si>
    <t>DAIJOUBU!3月</t>
  </si>
  <si>
    <t>2022年度助成金支給実績</t>
    <rPh sb="4" eb="5">
      <t>ネン</t>
    </rPh>
    <rPh sb="5" eb="6">
      <t>ド</t>
    </rPh>
    <rPh sb="6" eb="13">
      <t>ジョセイ</t>
    </rPh>
    <phoneticPr fontId="4"/>
  </si>
  <si>
    <t>受講者数</t>
    <rPh sb="0" eb="3">
      <t>ジュコウシャ</t>
    </rPh>
    <rPh sb="3" eb="4">
      <t>スウ</t>
    </rPh>
    <phoneticPr fontId="4"/>
  </si>
  <si>
    <t>講座受講者</t>
    <rPh sb="0" eb="2">
      <t>コウザ</t>
    </rPh>
    <rPh sb="2" eb="5">
      <t>ジュコウシャ</t>
    </rPh>
    <phoneticPr fontId="4"/>
  </si>
  <si>
    <t>PC受益者</t>
    <rPh sb="2" eb="5">
      <t>ジュエキシャ</t>
    </rPh>
    <phoneticPr fontId="4"/>
  </si>
  <si>
    <t>支援別</t>
    <rPh sb="0" eb="2">
      <t>シエン</t>
    </rPh>
    <rPh sb="2" eb="3">
      <t>ベツ</t>
    </rPh>
    <phoneticPr fontId="4"/>
  </si>
  <si>
    <t>受益者数</t>
    <rPh sb="0" eb="2">
      <t>ジュエキ</t>
    </rPh>
    <rPh sb="2" eb="3">
      <t>シャ</t>
    </rPh>
    <rPh sb="3" eb="4">
      <t>スウ</t>
    </rPh>
    <phoneticPr fontId="4"/>
  </si>
  <si>
    <t>NPO夢職人</t>
    <rPh sb="3" eb="4">
      <t>ユメ</t>
    </rPh>
    <rPh sb="4" eb="6">
      <t>ショクニン</t>
    </rPh>
    <phoneticPr fontId="4"/>
  </si>
  <si>
    <t>■カプコン2022～2023年越し支援 </t>
    <phoneticPr fontId="4"/>
  </si>
  <si>
    <t>■きらりチャレンジ</t>
    <phoneticPr fontId="4"/>
  </si>
  <si>
    <t>■新入学お祝い金2023</t>
    <rPh sb="1" eb="4">
      <t>シンニュウガク</t>
    </rPh>
    <rPh sb="5" eb="6">
      <t>イワ</t>
    </rPh>
    <rPh sb="7" eb="8">
      <t>キン</t>
    </rPh>
    <phoneticPr fontId="4"/>
  </si>
  <si>
    <t>■令和4年度厚生労働省
「ひとり親家庭等の子どもの食事等支援事業」</t>
    <phoneticPr fontId="4"/>
  </si>
  <si>
    <r>
      <t>■</t>
    </r>
    <r>
      <rPr>
        <sz val="14"/>
        <color theme="1"/>
        <rFont val="BIZ UDPゴシック"/>
        <family val="3"/>
        <charset val="128"/>
      </rPr>
      <t>令和4年度厚生労働省
「ひとり親家庭等の子どもの食事等支援事業」
延長追加分</t>
    </r>
    <phoneticPr fontId="4"/>
  </si>
  <si>
    <r>
      <t>■</t>
    </r>
    <r>
      <rPr>
        <sz val="14"/>
        <color theme="1"/>
        <rFont val="BIZ UDPゴシック"/>
        <family val="3"/>
        <charset val="128"/>
      </rPr>
      <t>令和4年度厚生労働省
「ひとり親家庭等の子どもの食事等支援事業」
補正分</t>
    </r>
    <rPh sb="34" eb="36">
      <t>ホセイ</t>
    </rPh>
    <phoneticPr fontId="4"/>
  </si>
  <si>
    <t>助成先</t>
    <rPh sb="0" eb="2">
      <t>ジョセイ</t>
    </rPh>
    <rPh sb="2" eb="3">
      <t>サキ</t>
    </rPh>
    <phoneticPr fontId="4"/>
  </si>
  <si>
    <t>支援対象</t>
    <rPh sb="0" eb="2">
      <t>シエン</t>
    </rPh>
    <rPh sb="2" eb="4">
      <t>タイショウ</t>
    </rPh>
    <phoneticPr fontId="4"/>
  </si>
  <si>
    <t>助成先団体</t>
    <rPh sb="0" eb="2">
      <t>ジョセイ</t>
    </rPh>
    <rPh sb="2" eb="3">
      <t>サキ</t>
    </rPh>
    <rPh sb="3" eb="5">
      <t>ダンタイ</t>
    </rPh>
    <phoneticPr fontId="4"/>
  </si>
  <si>
    <t>アニュアルNo</t>
    <phoneticPr fontId="4"/>
  </si>
  <si>
    <t>経費精算実績額調No</t>
    <rPh sb="0" eb="2">
      <t>ケイヒ</t>
    </rPh>
    <rPh sb="2" eb="4">
      <t>セイサン</t>
    </rPh>
    <rPh sb="4" eb="7">
      <t>ジッセキガク</t>
    </rPh>
    <rPh sb="7" eb="8">
      <t>シラ</t>
    </rPh>
    <phoneticPr fontId="4"/>
  </si>
  <si>
    <t>経費精算実績額調金額</t>
    <rPh sb="0" eb="2">
      <t>ケイヒ</t>
    </rPh>
    <rPh sb="2" eb="4">
      <t>セイサン</t>
    </rPh>
    <rPh sb="4" eb="7">
      <t>ジッセキガク</t>
    </rPh>
    <rPh sb="7" eb="8">
      <t>シラ</t>
    </rPh>
    <rPh sb="8" eb="10">
      <t>キンガク</t>
    </rPh>
    <phoneticPr fontId="4"/>
  </si>
  <si>
    <t>2022年12月15日 </t>
    <phoneticPr fontId="4"/>
  </si>
  <si>
    <t>カプコン2022~2023年越し支援 </t>
    <phoneticPr fontId="4"/>
  </si>
  <si>
    <t>NPO法人えがおプロジェクト</t>
  </si>
  <si>
    <t>きらりチャレンジ
参考書購入費支援</t>
    <phoneticPr fontId="4"/>
  </si>
  <si>
    <t>高卒認定試験受験者1名</t>
    <rPh sb="0" eb="2">
      <t>コウソツ</t>
    </rPh>
    <rPh sb="2" eb="4">
      <t>ニンテイ</t>
    </rPh>
    <rPh sb="4" eb="6">
      <t>シケン</t>
    </rPh>
    <rPh sb="6" eb="9">
      <t>ジュケンシャ</t>
    </rPh>
    <rPh sb="10" eb="11">
      <t>メイ</t>
    </rPh>
    <phoneticPr fontId="4"/>
  </si>
  <si>
    <t>2023年1月27日
2023年2月28日</t>
    <rPh sb="15" eb="16">
      <t>ネン</t>
    </rPh>
    <rPh sb="17" eb="18">
      <t>ガツ</t>
    </rPh>
    <rPh sb="20" eb="21">
      <t>ニチ</t>
    </rPh>
    <phoneticPr fontId="4"/>
  </si>
  <si>
    <t>新入学お祝い金2023</t>
    <rPh sb="0" eb="3">
      <t>シンニュウガク</t>
    </rPh>
    <rPh sb="4" eb="5">
      <t>イワ</t>
    </rPh>
    <rPh sb="6" eb="7">
      <t>キン</t>
    </rPh>
    <phoneticPr fontId="4"/>
  </si>
  <si>
    <t>令和4年度厚生労働省
「ひとり親家庭等の子どもの食事等支援事業」</t>
    <phoneticPr fontId="4"/>
  </si>
  <si>
    <t>いずみワクワク食堂</t>
  </si>
  <si>
    <t>令和4年度厚生労働省
「ひとり親家庭等の子どもの食事等支援事業」
延長追加分</t>
    <phoneticPr fontId="4"/>
  </si>
  <si>
    <t>特定非営利活動法人地球野外塾</t>
  </si>
  <si>
    <t>令和4年度厚生労働省
「ひとり親家庭等の子どもの食事等支援事業」
補正分</t>
    <rPh sb="33" eb="35">
      <t>ホセイ</t>
    </rPh>
    <phoneticPr fontId="4"/>
  </si>
  <si>
    <t>心の森ボランティアサークル</t>
    <phoneticPr fontId="4"/>
  </si>
  <si>
    <t>しんぐるまざあず・ふぉーらむ沖縄</t>
  </si>
  <si>
    <t>きらりチャレンジ
高卒認定試験受験料支援</t>
  </si>
  <si>
    <t>2380人への入学お祝い金</t>
    <phoneticPr fontId="4"/>
  </si>
  <si>
    <t>令和4年度厚生労働省
「ひとり親家庭等の子どもの食事等支援事業」</t>
  </si>
  <si>
    <t>特定非営利活動法人わくわく
(わくわく子ども食堂)</t>
  </si>
  <si>
    <t>令和4年度厚生労働省
「ひとり親家庭等の子どもの食事等支援事業」
延長追加分</t>
  </si>
  <si>
    <t>一般社団法人LALASOCIAL</t>
  </si>
  <si>
    <t>NPO法人ミュージックサポートネットワークぱぴぷぺぽ</t>
  </si>
  <si>
    <t>特定非営利活動法人しんぐるまざあず・ふぉーらむ・福岡</t>
  </si>
  <si>
    <t>バックパック70人</t>
    <rPh sb="8" eb="9">
      <t>ニン</t>
    </rPh>
    <phoneticPr fontId="4"/>
  </si>
  <si>
    <t>NPO法人子育て応援レストラン</t>
    <phoneticPr fontId="4"/>
  </si>
  <si>
    <t>こどもサポートステーション・たねとしずく</t>
  </si>
  <si>
    <t>ユガラボ</t>
  </si>
  <si>
    <t>立川市ひとり親家庭福祉会立川みらい</t>
  </si>
  <si>
    <t>Quoカード160人</t>
    <rPh sb="9" eb="10">
      <t>ニン</t>
    </rPh>
    <phoneticPr fontId="4"/>
  </si>
  <si>
    <t>しんぐるまざあず・ふぉーらむ北海道</t>
  </si>
  <si>
    <t>任意団体@pocket</t>
  </si>
  <si>
    <t>NPO法人オレンジハート</t>
  </si>
  <si>
    <t>アニュアル2重計上</t>
    <rPh sb="6" eb="7">
      <t>ジュウ</t>
    </rPh>
    <rPh sb="7" eb="9">
      <t>ケイジョウ</t>
    </rPh>
    <phoneticPr fontId="4"/>
  </si>
  <si>
    <t>一般社団法人LALASOCIAL(宮崎ひとり親家庭支援ネットワーク)</t>
  </si>
  <si>
    <t>合計</t>
    <rPh sb="0" eb="2">
      <t>ゴウケイ</t>
    </rPh>
    <phoneticPr fontId="4"/>
  </si>
  <si>
    <t>認定特定非営利活動法人インクルいわて</t>
  </si>
  <si>
    <t>一般社団法人Portal</t>
  </si>
  <si>
    <t>特定非営利活動法人わらすば</t>
  </si>
  <si>
    <t>石川シングルマザーの会</t>
  </si>
  <si>
    <t>特定非営利(NPO)法人こどもステーション</t>
  </si>
  <si>
    <t>つばめ地域食堂プロジェクト</t>
    <phoneticPr fontId="4"/>
  </si>
  <si>
    <t>特定非営利活動法人ながいく</t>
  </si>
  <si>
    <t>特定非営利活動法人STORIA</t>
  </si>
  <si>
    <t>東灘地域助け合いネットワーク</t>
    <phoneticPr fontId="4"/>
  </si>
  <si>
    <t>NPO法人シングルマザーズシスターフッド</t>
  </si>
  <si>
    <t>特定非営利活動法人女のスペースおん</t>
  </si>
  <si>
    <t>しんぐるまざぁず・ふぉーらむ出雲</t>
  </si>
  <si>
    <t>特定非営利活動法人ぱんだのしっぽ</t>
  </si>
  <si>
    <t>NPO法人子どもたちの未来を応援するオアシス丸亀</t>
  </si>
  <si>
    <t>.Style(ドットスタイル)</t>
  </si>
  <si>
    <t>特定非営利活動法人キープ・ママ・スマイリング</t>
  </si>
  <si>
    <t>武豊町母子福祉会</t>
  </si>
  <si>
    <t>シングルマザーとその子どもたちの会〜freely〜</t>
  </si>
  <si>
    <t>川越子ども応援パントリー</t>
  </si>
  <si>
    <t>特定非営利活動法人キッズドリーム</t>
  </si>
  <si>
    <t>一般社団法人シンママ大阪応援団</t>
  </si>
  <si>
    <t>女性の社会生活活動部フルード</t>
    <phoneticPr fontId="4"/>
  </si>
  <si>
    <t>特定非営利活動法人女のスペース・おん</t>
  </si>
  <si>
    <t>女性グループ・すいーぷ</t>
  </si>
  <si>
    <t>信州こども食堂</t>
  </si>
  <si>
    <t>よこすかひとり親サポーターズ・ひまわり</t>
  </si>
  <si>
    <t>認定NPO法人アトピッ子地球の子ネットワーク</t>
  </si>
  <si>
    <t>特定非営利活動法人心音</t>
  </si>
  <si>
    <t>NPO法人子育て応援レストラン</t>
  </si>
  <si>
    <t>しんぐるまざー交流会あまやどり</t>
  </si>
  <si>
    <t>NPO法人夢職人</t>
  </si>
  <si>
    <t>なないろ支援</t>
  </si>
  <si>
    <t>川越子ども応援パントリー</t>
    <phoneticPr fontId="4"/>
  </si>
  <si>
    <t>シングルペアレント101</t>
  </si>
  <si>
    <t>NPO法人日本ホームチャイルドケア協会</t>
  </si>
  <si>
    <t>ひとり親パートナーズ</t>
  </si>
  <si>
    <t>特定非営利活動法人クローバーのアットやまがた</t>
  </si>
  <si>
    <t>NPO法人旭川NPOサポートセンター</t>
  </si>
  <si>
    <t>特定非営利活動法人あそびとまなび研究所</t>
  </si>
  <si>
    <t>しんぐるまざあず・ふぉーらむ・関西</t>
  </si>
  <si>
    <t>一般社団法人ユガラボ</t>
  </si>
  <si>
    <t>認定NPO法人インクルいわて</t>
    <phoneticPr fontId="4"/>
  </si>
  <si>
    <t>NPO法人ライフサポートアゴラ</t>
  </si>
  <si>
    <t>認定NPO法人ハーモニーネット未来</t>
  </si>
  <si>
    <t>特定非営利活動法人オレンジハート</t>
  </si>
  <si>
    <t>旭川NPOサポートセンター</t>
  </si>
  <si>
    <t>認定NPO法人東灘地域助け合いネットワーク</t>
  </si>
  <si>
    <t>NPO法人こどもステーション</t>
    <phoneticPr fontId="4"/>
  </si>
  <si>
    <t>シングルマザー交流会松山</t>
  </si>
  <si>
    <t>ひとり親Cheers</t>
  </si>
  <si>
    <t>特定非営利活動法人こどもの居場所づくりinかわぐち</t>
  </si>
  <si>
    <t>助成金支給実績
合計</t>
    <rPh sb="0" eb="7">
      <t>ジョセイ</t>
    </rPh>
    <rPh sb="8" eb="10">
      <t>ゴウケイ</t>
    </rPh>
    <phoneticPr fontId="4"/>
  </si>
  <si>
    <t>経費精算実績額調・アニュアル
との差額\752,000-</t>
    <rPh sb="17" eb="19">
      <t>サガク</t>
    </rPh>
    <phoneticPr fontId="4"/>
  </si>
  <si>
    <t>特定非営利活動法人miaforza</t>
  </si>
  <si>
    <r>
      <t>■</t>
    </r>
    <r>
      <rPr>
        <sz val="14"/>
        <color theme="1"/>
        <rFont val="BIZ UDPゴシック"/>
        <family val="3"/>
        <charset val="128"/>
      </rPr>
      <t>補正分 差額関係</t>
    </r>
    <rPh sb="1" eb="3">
      <t>ホセイ</t>
    </rPh>
    <rPh sb="5" eb="7">
      <t>サガク</t>
    </rPh>
    <rPh sb="7" eb="9">
      <t>カンケイ</t>
    </rPh>
    <phoneticPr fontId="4"/>
  </si>
  <si>
    <t>22団体20,000,000-</t>
    <rPh sb="2" eb="4">
      <t>ダンタイ</t>
    </rPh>
    <phoneticPr fontId="4"/>
  </si>
  <si>
    <t>NPO法人にこにこmama's</t>
  </si>
  <si>
    <t>ばぁばら</t>
    <phoneticPr fontId="4"/>
  </si>
  <si>
    <t>助成金支給実績に記載がない</t>
    <rPh sb="0" eb="7">
      <t>ジョセイ</t>
    </rPh>
    <rPh sb="8" eb="10">
      <t>キサイ</t>
    </rPh>
    <phoneticPr fontId="4"/>
  </si>
  <si>
    <t>一般社団法人
ワタママスタイル</t>
    <rPh sb="0" eb="2">
      <t>イッパン</t>
    </rPh>
    <rPh sb="2" eb="4">
      <t>シャダン</t>
    </rPh>
    <rPh sb="4" eb="6">
      <t>ホウジン</t>
    </rPh>
    <phoneticPr fontId="4"/>
  </si>
  <si>
    <t>特定非営利活動法人子どもの生活支援ネットワークこ・はうす</t>
  </si>
  <si>
    <t>オレンジハート</t>
    <phoneticPr fontId="4"/>
  </si>
  <si>
    <t>アニュアル二重計上</t>
    <rPh sb="5" eb="7">
      <t>ニジュウ</t>
    </rPh>
    <rPh sb="7" eb="9">
      <t>ケイジョウ</t>
    </rPh>
    <phoneticPr fontId="4"/>
  </si>
  <si>
    <t>19と20</t>
    <phoneticPr fontId="4"/>
  </si>
  <si>
    <t>認定NPO法人STORIA</t>
  </si>
  <si>
    <t>助成金支給実績
アニュアル差額</t>
    <rPh sb="0" eb="7">
      <t>ジョセイ</t>
    </rPh>
    <rPh sb="13" eb="15">
      <t>サガク</t>
    </rPh>
    <phoneticPr fontId="4"/>
  </si>
  <si>
    <t>アニュアルの方が多い</t>
    <rPh sb="6" eb="7">
      <t>ホウ</t>
    </rPh>
    <rPh sb="8" eb="9">
      <t>オオ</t>
    </rPh>
    <phoneticPr fontId="4"/>
  </si>
  <si>
    <t>一般社団法人ワタママスマイル</t>
  </si>
  <si>
    <t>任意団体しおりっちこども食堂</t>
  </si>
  <si>
    <t>スマイルアップ</t>
  </si>
  <si>
    <t>東灘地域助け合いネットワーク</t>
  </si>
  <si>
    <t>前年度NPO夢職人</t>
    <rPh sb="0" eb="3">
      <t>ゼンネンド</t>
    </rPh>
    <phoneticPr fontId="4"/>
  </si>
  <si>
    <t>令和3年度経費精算額実績調</t>
    <rPh sb="0" eb="2">
      <t>レイワ</t>
    </rPh>
    <rPh sb="3" eb="5">
      <t>ネンド</t>
    </rPh>
    <rPh sb="5" eb="7">
      <t>ケイヒ</t>
    </rPh>
    <rPh sb="7" eb="9">
      <t>セイサン</t>
    </rPh>
    <rPh sb="9" eb="10">
      <t>ガク</t>
    </rPh>
    <rPh sb="10" eb="12">
      <t>ジッセキ</t>
    </rPh>
    <rPh sb="12" eb="13">
      <t>シラ</t>
    </rPh>
    <phoneticPr fontId="4"/>
  </si>
  <si>
    <t>差額</t>
    <rPh sb="0" eb="2">
      <t>サガク</t>
    </rPh>
    <phoneticPr fontId="4"/>
  </si>
  <si>
    <t>差額内容</t>
    <rPh sb="0" eb="2">
      <t>サガク</t>
    </rPh>
    <rPh sb="2" eb="4">
      <t>ナイヨウ</t>
    </rPh>
    <phoneticPr fontId="4"/>
  </si>
  <si>
    <t>備考</t>
    <rPh sb="0" eb="2">
      <t>ビコウ</t>
    </rPh>
    <phoneticPr fontId="4"/>
  </si>
  <si>
    <t>助成金支給実績：￥500,000-
経費精算実績額調金額：￥495,000-</t>
    <rPh sb="0" eb="7">
      <t>ジョセイ</t>
    </rPh>
    <phoneticPr fontId="4"/>
  </si>
  <si>
    <t>団体名</t>
    <rPh sb="0" eb="2">
      <t>ダンタイ</t>
    </rPh>
    <rPh sb="2" eb="3">
      <t>メイ</t>
    </rPh>
    <phoneticPr fontId="4"/>
  </si>
  <si>
    <t>事業名</t>
    <rPh sb="0" eb="2">
      <t>ジギョウ</t>
    </rPh>
    <rPh sb="2" eb="3">
      <t>メイ</t>
    </rPh>
    <phoneticPr fontId="4"/>
  </si>
  <si>
    <t>旭川NPOサポートセンター（北海道）</t>
  </si>
  <si>
    <t>ひとり親家庭へのあったかサポート</t>
  </si>
  <si>
    <t>特定非営利活動法人 クローバーの会アットやまがた（山形県）</t>
  </si>
  <si>
    <t>物価高を生き延びる食糧支援＆学習支援付の居場所づくり</t>
  </si>
  <si>
    <t>特定非営利活動法人ぱんだのしっぽ（栃木県）</t>
  </si>
  <si>
    <t>生活困窮や孤立を深めるひとり親家庭を対象としたこども宅食アウトリーチ支援事業及び24時間365日対応のLINE相談事業</t>
  </si>
  <si>
    <t>一般社団法人 Portal（群馬県）</t>
  </si>
  <si>
    <t>ひとり親家庭が気軽に使える地域の居場所づくり「頼ってこ！」拠点整備事業</t>
  </si>
  <si>
    <t>NPO法人日本ホームチャイルドケア協会（東京都）</t>
  </si>
  <si>
    <t>コロナ禍でお困りのひとり親家庭への訪問保育事業「親子に笑顔の時間を」</t>
  </si>
  <si>
    <t>特定非営利活動法人 キープ・ママ・スマイリング（東京都）</t>
  </si>
  <si>
    <t>入院中の子どもに付き添うシングルマザーを支援する「付き添い生活パックプラス」配布事業</t>
  </si>
  <si>
    <t>NPO法人 シングルマザーズシスターフッド（東京都）</t>
  </si>
  <si>
    <t>親子関係に悩むひとり親のためのセミナー事業とピアサポート事業</t>
  </si>
  <si>
    <t>立川市ひとり親家庭福祉会 立川みらい（東京都）</t>
  </si>
  <si>
    <t>①ひとり親家庭の子供のための学習支援(プログラミング） ②課題を抱える親子のワークショップと悩み別の相談会</t>
  </si>
  <si>
    <t>特定非営利活動法人　地球野外塾（東京都）</t>
  </si>
  <si>
    <t>困窮ひとり親ご家庭への体験支援事業「自然の中で焚き火料理デイキャンプ」</t>
  </si>
  <si>
    <t>特定非営利活動法人　キッズドリーム（長野県）</t>
  </si>
  <si>
    <t>地域で育む学習・食事・相談支援</t>
  </si>
  <si>
    <t>つばめ地域食堂プロジェクト（新潟県）</t>
  </si>
  <si>
    <t>貧困の連鎖を断つためのひとり親、定時制高校に向けた居場所・学習支援事業</t>
  </si>
  <si>
    <t>なないろ支援（愛知県）</t>
  </si>
  <si>
    <t>困窮するひとり親家庭への食品配布事業</t>
  </si>
  <si>
    <t>こどもサポートステーション・たねとしずく（兵庫県）</t>
  </si>
  <si>
    <t>食・学び・遊びを通して出会い、声を聞く</t>
  </si>
  <si>
    <t>心の森ボランティアサークル（三重県）</t>
  </si>
  <si>
    <t>コロナ禍で困窮するひとり親家庭への食事の提供＆食品配布＆絆づくり事業「子どものお腹と心をいっぱいにする最幸の笑顔づくりプロジェクト」</t>
  </si>
  <si>
    <t>NPO法人えがおプロジェクト（富山県）</t>
  </si>
  <si>
    <t>困難を抱えるひとり親世帯への支援事業</t>
  </si>
  <si>
    <t>女性グループ・すいーぷ（徳島県）</t>
  </si>
  <si>
    <t>困窮するひとり親家庭への食品配布事業「子どもを笑顔に」</t>
  </si>
  <si>
    <t>ひとり親パートナーズ（香川県）</t>
  </si>
  <si>
    <t>コロナ禍と物価高騰で買い控えをするひとり親家庭への食品等配布事業「ひとり親パートナーズ配布会」</t>
  </si>
  <si>
    <t>シングルマザー交流会松山（愛媛県）</t>
  </si>
  <si>
    <t>物価高を乗り越え、笑顔で2023年の春を迎えよう！</t>
  </si>
  <si>
    <t>特定非営利活動法人あそびとまなび研究所（福岡県）</t>
  </si>
  <si>
    <t>ひとりおや専用「あおぞらこどもフードパントリーー＆おやつパントリー」2022冬</t>
  </si>
  <si>
    <t>任意団体　@pocket（宮崎県）</t>
  </si>
  <si>
    <t>こばやしこども宅食</t>
  </si>
  <si>
    <t>一般社団法人LALASOCIAL（宮崎県）</t>
  </si>
  <si>
    <t>ひとり親支援のネットワーク化事業「地域を超えた連携体制の強化」</t>
  </si>
  <si>
    <t>特定非営利活動法人 心音（鹿児島）</t>
  </si>
  <si>
    <t>「食」を通して繋がる子育て困窮世帯支援地域ネットワーク包括事業</t>
  </si>
  <si>
    <t>■だいじょうぶだよ第5次 Topics</t>
    <rPh sb="9" eb="10">
      <t>ダイ</t>
    </rPh>
    <rPh sb="11" eb="12">
      <t>ジ</t>
    </rPh>
    <phoneticPr fontId="4"/>
  </si>
  <si>
    <t>TopicsNo</t>
    <phoneticPr fontId="4"/>
  </si>
  <si>
    <t>重複</t>
    <rPh sb="0" eb="2">
      <t>チョウフク</t>
    </rPh>
    <phoneticPr fontId="4"/>
  </si>
  <si>
    <t>だいじょうぶだよ基金
第5次？(No1-22)合計</t>
    <rPh sb="8" eb="10">
      <t>キキン</t>
    </rPh>
    <rPh sb="11" eb="12">
      <t>ダイ</t>
    </rPh>
    <rPh sb="13" eb="14">
      <t>ジ</t>
    </rPh>
    <rPh sb="23" eb="25">
      <t>ゴウケイ</t>
    </rPh>
    <phoneticPr fontId="4"/>
  </si>
  <si>
    <t>助成金支給実績
延長追加分合計</t>
    <rPh sb="0" eb="7">
      <t>ジョセイ</t>
    </rPh>
    <rPh sb="8" eb="10">
      <t>エンチョウ</t>
    </rPh>
    <rPh sb="10" eb="12">
      <t>ツイカ</t>
    </rPh>
    <rPh sb="12" eb="13">
      <t>ブン</t>
    </rPh>
    <rPh sb="13" eb="15">
      <t>ゴウケイ</t>
    </rPh>
    <phoneticPr fontId="4"/>
  </si>
  <si>
    <t>実際の延長追加分</t>
    <rPh sb="0" eb="2">
      <t>ジッサイ</t>
    </rPh>
    <rPh sb="3" eb="5">
      <t>エンチョウ</t>
    </rPh>
    <rPh sb="5" eb="8">
      <t>ツイカブン</t>
    </rPh>
    <phoneticPr fontId="4"/>
  </si>
  <si>
    <t>　(Topics記載の団体と比較)</t>
    <rPh sb="8" eb="10">
      <t>キサイ</t>
    </rPh>
    <rPh sb="11" eb="13">
      <t>ダンタイ</t>
    </rPh>
    <phoneticPr fontId="4"/>
  </si>
  <si>
    <t>　赤字が「だいじょうぶだよ基金第5次」と考えられる項目</t>
    <rPh sb="1" eb="3">
      <t>アカジ</t>
    </rPh>
    <rPh sb="13" eb="15">
      <t>キキン</t>
    </rPh>
    <rPh sb="15" eb="16">
      <t>ダイ</t>
    </rPh>
    <rPh sb="17" eb="18">
      <t>ジ</t>
    </rPh>
    <rPh sb="20" eb="21">
      <t>カンガ</t>
    </rPh>
    <rPh sb="25" eb="27">
      <t>コウモク</t>
    </rPh>
    <phoneticPr fontId="4"/>
  </si>
  <si>
    <t>令和4年度厚生労働省「ひとり親家庭等の子どもの食事等支援事業」延長追加分に「だいじょうぶだよ基金第5次」と考えられる項目が記載されている調査</t>
    <rPh sb="61" eb="63">
      <t>キサイ</t>
    </rPh>
    <rPh sb="68" eb="70">
      <t>チョウサ</t>
    </rPh>
    <phoneticPr fontId="4"/>
  </si>
  <si>
    <t>①令和4年度厚生労働省「ひとり親家庭等の子どもの食事等支援事業」延長追加分</t>
    <phoneticPr fontId="4"/>
  </si>
  <si>
    <t>②令和4年度厚生労働省「ひとり親家庭等の子どもの食事等支援事業」延長追加分(1枚目)</t>
    <rPh sb="39" eb="41">
      <t>マイメ</t>
    </rPh>
    <phoneticPr fontId="4"/>
  </si>
  <si>
    <t>③令和4年度厚生労働省「ひとり親家庭等の子どもの食事等支援事業」延長追加分(2枚目)</t>
    <rPh sb="39" eb="41">
      <t>マイメ</t>
    </rPh>
    <phoneticPr fontId="4"/>
  </si>
  <si>
    <t>①</t>
    <phoneticPr fontId="4"/>
  </si>
  <si>
    <t>②</t>
    <phoneticPr fontId="4"/>
  </si>
  <si>
    <t>③</t>
    <phoneticPr fontId="4"/>
  </si>
  <si>
    <t>④</t>
    <phoneticPr fontId="4"/>
  </si>
  <si>
    <t>⑤</t>
    <phoneticPr fontId="4"/>
  </si>
  <si>
    <t>アニュアルレポート2重計上</t>
    <rPh sb="10" eb="11">
      <t>ジュウ</t>
    </rPh>
    <rPh sb="11" eb="13">
      <t>ケイジョウ</t>
    </rPh>
    <phoneticPr fontId="4"/>
  </si>
  <si>
    <t>■令和4年度厚生労働省　「ひとり親家庭等の子どもの食事等支援事業」(アニュアルレポートの順にソート)</t>
    <rPh sb="44" eb="45">
      <t>ジュン</t>
    </rPh>
    <phoneticPr fontId="4"/>
  </si>
  <si>
    <t>助成先団体名</t>
    <rPh sb="0" eb="2">
      <t>ジョセイ</t>
    </rPh>
    <rPh sb="2" eb="3">
      <t>サキ</t>
    </rPh>
    <rPh sb="3" eb="5">
      <t>ダンタイ</t>
    </rPh>
    <rPh sb="5" eb="6">
      <t>メイ</t>
    </rPh>
    <phoneticPr fontId="4"/>
  </si>
  <si>
    <t>合計額</t>
    <rPh sb="0" eb="2">
      <t>ゴウケイ</t>
    </rPh>
    <rPh sb="2" eb="3">
      <t>ガク</t>
    </rPh>
    <phoneticPr fontId="4"/>
  </si>
  <si>
    <t>当初・延長合計</t>
    <rPh sb="0" eb="2">
      <t>トウショ</t>
    </rPh>
    <rPh sb="3" eb="5">
      <t>エンチョウ</t>
    </rPh>
    <rPh sb="5" eb="7">
      <t>ゴウケイ</t>
    </rPh>
    <phoneticPr fontId="4"/>
  </si>
  <si>
    <t>当初分</t>
    <rPh sb="0" eb="2">
      <t>トウショ</t>
    </rPh>
    <rPh sb="2" eb="3">
      <t>ブン</t>
    </rPh>
    <phoneticPr fontId="4"/>
  </si>
  <si>
    <t>延長追加分</t>
    <phoneticPr fontId="4"/>
  </si>
  <si>
    <t>補正分</t>
    <rPh sb="0" eb="2">
      <t>ホセイ</t>
    </rPh>
    <rPh sb="2" eb="3">
      <t>ブン</t>
    </rPh>
    <phoneticPr fontId="4"/>
  </si>
  <si>
    <t>立川市ひとり親家庭福祉会立川みらい</t>
    <phoneticPr fontId="4"/>
  </si>
  <si>
    <t>助成金支給実績￥500,000-
経費精算額実績額￥495,000-</t>
    <rPh sb="17" eb="19">
      <t>ケイヒ</t>
    </rPh>
    <rPh sb="19" eb="21">
      <t>セイサン</t>
    </rPh>
    <rPh sb="21" eb="22">
      <t>ガク</t>
    </rPh>
    <rPh sb="22" eb="25">
      <t>ジッセキガク</t>
    </rPh>
    <phoneticPr fontId="4"/>
  </si>
  <si>
    <t>助成金支給実績(補正)
記載なし</t>
    <rPh sb="0" eb="7">
      <t>ジョセイ</t>
    </rPh>
    <rPh sb="8" eb="10">
      <t>ホセイ</t>
    </rPh>
    <rPh sb="12" eb="14">
      <t>キサイ</t>
    </rPh>
    <phoneticPr fontId="4"/>
  </si>
  <si>
    <t>スマイルアップ
(メイクスマイル？)</t>
    <phoneticPr fontId="4"/>
  </si>
  <si>
    <t>助成金支給実績：スマイルアップ
経費精算額実績額：メイクスマイル
団体名の記載間違い？</t>
    <rPh sb="0" eb="7">
      <t>ジョセイ</t>
    </rPh>
    <rPh sb="33" eb="35">
      <t>ダンタイ</t>
    </rPh>
    <rPh sb="35" eb="36">
      <t>メイ</t>
    </rPh>
    <rPh sb="37" eb="39">
      <t>キサイ</t>
    </rPh>
    <rPh sb="39" eb="41">
      <t>マチガ</t>
    </rPh>
    <phoneticPr fontId="4"/>
  </si>
  <si>
    <t>※1</t>
    <phoneticPr fontId="4"/>
  </si>
  <si>
    <t>助成金支給実績の令和4年度厚生労働省「ひとり親家庭等の子どもの食事等支援事業」延長追加分から、だいじょうぶだよ基金第5次助成分と思われる分は省いています。</t>
    <rPh sb="0" eb="7">
      <t>ジョセイ</t>
    </rPh>
    <rPh sb="55" eb="57">
      <t>キキン</t>
    </rPh>
    <rPh sb="57" eb="58">
      <t>ダイ</t>
    </rPh>
    <rPh sb="59" eb="60">
      <t>ジ</t>
    </rPh>
    <rPh sb="60" eb="62">
      <t>ジョセイ</t>
    </rPh>
    <rPh sb="62" eb="63">
      <t>ブン</t>
    </rPh>
    <rPh sb="64" eb="65">
      <t>オモ</t>
    </rPh>
    <rPh sb="68" eb="69">
      <t>ブン</t>
    </rPh>
    <rPh sb="70" eb="71">
      <t>ハブ</t>
    </rPh>
    <phoneticPr fontId="4"/>
  </si>
  <si>
    <t>※2</t>
    <phoneticPr fontId="4"/>
  </si>
  <si>
    <r>
      <t>各資料間で記載漏れや数字の誤りがある所は</t>
    </r>
    <r>
      <rPr>
        <sz val="12"/>
        <color rgb="FFFF0000"/>
        <rFont val="BIZ UDPゴシック"/>
        <family val="3"/>
        <charset val="128"/>
      </rPr>
      <t>赤字</t>
    </r>
    <r>
      <rPr>
        <sz val="12"/>
        <color theme="1"/>
        <rFont val="BIZ UDPゴシック"/>
        <family val="3"/>
        <charset val="128"/>
      </rPr>
      <t>にしています。</t>
    </r>
    <rPh sb="0" eb="3">
      <t>カクシリョウ</t>
    </rPh>
    <rPh sb="3" eb="4">
      <t>カン</t>
    </rPh>
    <rPh sb="5" eb="7">
      <t>キサイ</t>
    </rPh>
    <rPh sb="7" eb="8">
      <t>モ</t>
    </rPh>
    <rPh sb="10" eb="12">
      <t>スウジ</t>
    </rPh>
    <rPh sb="13" eb="14">
      <t>アヤマ</t>
    </rPh>
    <rPh sb="18" eb="19">
      <t>トコロ</t>
    </rPh>
    <rPh sb="20" eb="22">
      <t>アカジ</t>
    </rPh>
    <phoneticPr fontId="4"/>
  </si>
  <si>
    <t>■令和4年度厚生労働省　「ひとり親家庭等の子どもの食事等支援事業」(当初分・延長追加分)</t>
    <rPh sb="34" eb="36">
      <t>トウショ</t>
    </rPh>
    <rPh sb="36" eb="37">
      <t>ブン</t>
    </rPh>
    <rPh sb="38" eb="40">
      <t>エンチョウ</t>
    </rPh>
    <rPh sb="40" eb="42">
      <t>ツイカ</t>
    </rPh>
    <rPh sb="42" eb="43">
      <t>ブン</t>
    </rPh>
    <phoneticPr fontId="4"/>
  </si>
  <si>
    <t>■令和4年度厚生労働省　「ひとり親家庭等の子どもの食事等支援事業」(補正分)</t>
    <rPh sb="34" eb="36">
      <t>ホセイ</t>
    </rPh>
    <rPh sb="36" eb="37">
      <t>ブン</t>
    </rPh>
    <phoneticPr fontId="4"/>
  </si>
  <si>
    <t>https://www.single-mama.com/wp/wp-content/uploads/2023/07/SMF_2022_web_0703_01.pdf</t>
  </si>
  <si>
    <t>19・20</t>
    <phoneticPr fontId="4"/>
  </si>
  <si>
    <t>支援別詳細内容</t>
    <rPh sb="0" eb="2">
      <t>シエン</t>
    </rPh>
    <rPh sb="2" eb="3">
      <t>ベツ</t>
    </rPh>
    <rPh sb="3" eb="5">
      <t>ショウサイ</t>
    </rPh>
    <rPh sb="5" eb="7">
      <t>ナイヨウ</t>
    </rPh>
    <phoneticPr fontId="4"/>
  </si>
  <si>
    <t>教育給付8万円</t>
    <rPh sb="5" eb="7">
      <t>マンエン</t>
    </rPh>
    <phoneticPr fontId="4"/>
  </si>
  <si>
    <t>教育給付4万円</t>
    <rPh sb="5" eb="7">
      <t>マンエン</t>
    </rPh>
    <phoneticPr fontId="4"/>
  </si>
  <si>
    <t>■しんぐるまざあず・ふぉーらむ 2022年度アニュアルレポート　P.23</t>
    <rPh sb="20" eb="22">
      <t>ネンド</t>
    </rPh>
    <phoneticPr fontId="4"/>
  </si>
  <si>
    <t>■しんぐるまざあず・ふぉーらむ 2022年度アニュアルレポート　P.7</t>
    <rPh sb="20" eb="22">
      <t>ネンド</t>
    </rPh>
    <phoneticPr fontId="4"/>
  </si>
  <si>
    <t>■しんぐるまざあず・ふぉーらむ 2022年度アニュアルレポート　P.18-19</t>
    <rPh sb="20" eb="22">
      <t>ネンド</t>
    </rPh>
    <phoneticPr fontId="4"/>
  </si>
  <si>
    <r>
      <t xml:space="preserve">ランドセル55K×42、236.3K×2
</t>
    </r>
    <r>
      <rPr>
        <sz val="12"/>
        <color rgb="FFFF0000"/>
        <rFont val="BIZ UDPゴシック"/>
        <family val="3"/>
        <charset val="128"/>
      </rPr>
      <t>2人分足りない</t>
    </r>
    <rPh sb="22" eb="23">
      <t>ニン</t>
    </rPh>
    <rPh sb="23" eb="24">
      <t>ブン</t>
    </rPh>
    <rPh sb="24" eb="25">
      <t>タ</t>
    </rPh>
    <phoneticPr fontId="4"/>
  </si>
  <si>
    <t>https://www.single-mama.com/topics/kikinjosei5/</t>
  </si>
  <si>
    <t>■2022年度助成金支給実績事業別サマリ(アニュアルレポートと異なる所)</t>
    <rPh sb="5" eb="6">
      <t>ネン</t>
    </rPh>
    <rPh sb="6" eb="7">
      <t>ド</t>
    </rPh>
    <rPh sb="7" eb="9">
      <t>ジョセイ</t>
    </rPh>
    <rPh sb="9" eb="10">
      <t>キン</t>
    </rPh>
    <rPh sb="10" eb="12">
      <t>シキュウ</t>
    </rPh>
    <rPh sb="12" eb="14">
      <t>ジッセキ</t>
    </rPh>
    <rPh sb="14" eb="16">
      <t>ジギョウ</t>
    </rPh>
    <rPh sb="16" eb="17">
      <t>ベツ</t>
    </rPh>
    <rPh sb="31" eb="32">
      <t>コト</t>
    </rPh>
    <rPh sb="34" eb="35">
      <t>トコロ</t>
    </rPh>
    <phoneticPr fontId="4"/>
  </si>
  <si>
    <t>助成金事業名</t>
    <rPh sb="0" eb="2">
      <t>ジョセイ</t>
    </rPh>
    <rPh sb="2" eb="3">
      <t>キン</t>
    </rPh>
    <rPh sb="3" eb="5">
      <t>ジギョウ</t>
    </rPh>
    <rPh sb="5" eb="6">
      <t>メイ</t>
    </rPh>
    <phoneticPr fontId="4"/>
  </si>
  <si>
    <t>助成金支給実績</t>
    <rPh sb="0" eb="2">
      <t>ジョセイ</t>
    </rPh>
    <rPh sb="2" eb="3">
      <t>キン</t>
    </rPh>
    <rPh sb="3" eb="5">
      <t>シキュウ</t>
    </rPh>
    <rPh sb="5" eb="7">
      <t>ジッセキ</t>
    </rPh>
    <phoneticPr fontId="4"/>
  </si>
  <si>
    <t>アニュアルレポート</t>
    <phoneticPr fontId="4"/>
  </si>
  <si>
    <t>異なる点</t>
    <rPh sb="0" eb="1">
      <t>コト</t>
    </rPh>
    <rPh sb="3" eb="4">
      <t>テン</t>
    </rPh>
    <phoneticPr fontId="4"/>
  </si>
  <si>
    <t>アニュアルレポートはお祝い金のみ記載
(お祝い金は一致)
ランドセルの人数が違う(44人と46人)</t>
    <rPh sb="11" eb="12">
      <t>イワ</t>
    </rPh>
    <rPh sb="13" eb="14">
      <t>キン</t>
    </rPh>
    <rPh sb="16" eb="18">
      <t>キサイ</t>
    </rPh>
    <rPh sb="21" eb="22">
      <t>イワ</t>
    </rPh>
    <rPh sb="23" eb="24">
      <t>キン</t>
    </rPh>
    <rPh sb="25" eb="27">
      <t>イッチ</t>
    </rPh>
    <rPh sb="35" eb="37">
      <t>ニンズウ</t>
    </rPh>
    <rPh sb="38" eb="39">
      <t>チガ</t>
    </rPh>
    <rPh sb="43" eb="44">
      <t>ニン</t>
    </rPh>
    <rPh sb="47" eb="48">
      <t>ニン</t>
    </rPh>
    <phoneticPr fontId="4"/>
  </si>
  <si>
    <t>②</t>
    <rPh sb="0" eb="1">
      <t>ネンドジョセイキンシキュウジッセキジギョウベツコトトコロ</t>
    </rPh>
    <phoneticPr fontId="4"/>
  </si>
  <si>
    <t>カプコン2022～2023年越し支援 </t>
    <phoneticPr fontId="4"/>
  </si>
  <si>
    <t>合計金額が違う</t>
    <rPh sb="0" eb="2">
      <t>ゴウケイ</t>
    </rPh>
    <rPh sb="2" eb="4">
      <t>キンガク</t>
    </rPh>
    <rPh sb="5" eb="6">
      <t>チガ</t>
    </rPh>
    <phoneticPr fontId="4"/>
  </si>
  <si>
    <t>カプコン2022年春食糧支援助成金</t>
  </si>
  <si>
    <t>-</t>
    <phoneticPr fontId="4"/>
  </si>
  <si>
    <t>インクルいわての事業報告には
「カプコン2022年春食糧支援助成金」というのがある </t>
    <rPh sb="8" eb="10">
      <t>ジギョウ</t>
    </rPh>
    <rPh sb="10" eb="12">
      <t>ホウコク</t>
    </rPh>
    <rPh sb="24" eb="25">
      <t>ネン</t>
    </rPh>
    <rPh sb="25" eb="26">
      <t>ハル</t>
    </rPh>
    <rPh sb="26" eb="28">
      <t>ショクリョウ</t>
    </rPh>
    <rPh sb="28" eb="30">
      <t>シエン</t>
    </rPh>
    <rPh sb="30" eb="33">
      <t>ジョセイキン</t>
    </rPh>
    <phoneticPr fontId="4"/>
  </si>
  <si>
    <t>だいじょうぶだよ基金第4次</t>
    <rPh sb="8" eb="10">
      <t>キキン</t>
    </rPh>
    <rPh sb="10" eb="11">
      <t>ダイ</t>
    </rPh>
    <rPh sb="12" eb="13">
      <t>ジ</t>
    </rPh>
    <phoneticPr fontId="4"/>
  </si>
  <si>
    <t>第4次の助成金支給実績は前年度記載
アニュアルレポートは2021・2022両方で記載</t>
    <rPh sb="0" eb="1">
      <t>ダイ</t>
    </rPh>
    <rPh sb="2" eb="3">
      <t>ジ</t>
    </rPh>
    <rPh sb="4" eb="6">
      <t>ジョセイ</t>
    </rPh>
    <rPh sb="6" eb="7">
      <t>キン</t>
    </rPh>
    <rPh sb="7" eb="9">
      <t>シキュウ</t>
    </rPh>
    <rPh sb="9" eb="11">
      <t>ジッセキ</t>
    </rPh>
    <rPh sb="12" eb="15">
      <t>ゼンネンド</t>
    </rPh>
    <rPh sb="15" eb="17">
      <t>キサイ</t>
    </rPh>
    <rPh sb="37" eb="39">
      <t>リョウホウ</t>
    </rPh>
    <rPh sb="40" eb="42">
      <t>キサイ</t>
    </rPh>
    <phoneticPr fontId="4"/>
  </si>
  <si>
    <t>だいじょうぶだよ基金第5次</t>
    <rPh sb="8" eb="10">
      <t>キキン</t>
    </rPh>
    <rPh sb="10" eb="11">
      <t>ダイ</t>
    </rPh>
    <rPh sb="12" eb="13">
      <t>ジ</t>
    </rPh>
    <phoneticPr fontId="4"/>
  </si>
  <si>
    <t>アニュアルレポート・
助成金支給実績、共に無い
topicでは\20,149,000-</t>
    <rPh sb="11" eb="13">
      <t>ジョセイ</t>
    </rPh>
    <rPh sb="13" eb="14">
      <t>キン</t>
    </rPh>
    <rPh sb="14" eb="16">
      <t>シキュウ</t>
    </rPh>
    <rPh sb="16" eb="18">
      <t>ジッセキ</t>
    </rPh>
    <rPh sb="19" eb="20">
      <t>トモ</t>
    </rPh>
    <rPh sb="21" eb="22">
      <t>ナ</t>
    </rPh>
    <phoneticPr fontId="4"/>
  </si>
  <si>
    <t>⑤⑥</t>
    <phoneticPr fontId="4"/>
  </si>
  <si>
    <t>アニュアルレポートがおかしい？
助成金支給実績の令和4年部分と同じ</t>
    <rPh sb="16" eb="23">
      <t>ジョセイ</t>
    </rPh>
    <rPh sb="24" eb="26">
      <t>レイワ</t>
    </rPh>
    <rPh sb="27" eb="28">
      <t>ネン</t>
    </rPh>
    <rPh sb="28" eb="30">
      <t>ブブン</t>
    </rPh>
    <rPh sb="31" eb="32">
      <t>オナ</t>
    </rPh>
    <phoneticPr fontId="4"/>
  </si>
  <si>
    <t>金額が違う</t>
    <rPh sb="0" eb="2">
      <t>キンガク</t>
    </rPh>
    <rPh sb="3" eb="4">
      <t>チガ</t>
    </rPh>
    <phoneticPr fontId="4"/>
  </si>
  <si>
    <t>アニュアルに延長分の記載がない</t>
    <rPh sb="6" eb="8">
      <t>エンチョウ</t>
    </rPh>
    <rPh sb="8" eb="9">
      <t>ブン</t>
    </rPh>
    <rPh sb="10" eb="12">
      <t>キサイ</t>
    </rPh>
    <phoneticPr fontId="4"/>
  </si>
  <si>
    <t>■だいじょうぶだよ第5次 Topics(元URL)</t>
    <rPh sb="9" eb="10">
      <t>ダイ</t>
    </rPh>
    <rPh sb="11" eb="12">
      <t>ジ</t>
    </rPh>
    <rPh sb="20" eb="21">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</si>
</sst>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5"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8"/>
      <color theme="1"/>
      <name val="BIZ UDPゴシック"/>
      <family val="3"/>
      <charset val="128"/>
    </font>
    <font>
      <sz val="6"/>
      <name val="游ゴシック"/>
      <family val="2"/>
      <charset val="128"/>
      <scheme val="minor"/>
    </font>
    <font>
      <sz val="14"/>
      <color theme="1"/>
      <name val="BIZ UDPゴシック"/>
      <family val="3"/>
      <charset val="128"/>
    </font>
    <font>
      <sz val="12"/>
      <color theme="1"/>
      <name val="BIZ UDPゴシック"/>
      <family val="3"/>
      <charset val="128"/>
    </font>
    <font>
      <sz val="12"/>
      <color rgb="FF000000"/>
      <name val="BIZ UDPゴシック"/>
      <family val="3"/>
      <charset val="128"/>
    </font>
    <font>
      <sz val="11"/>
      <color theme="1"/>
      <name val="BIZ UDPゴシック"/>
      <family val="3"/>
      <charset val="128"/>
    </font>
    <font>
      <sz val="12"/>
      <color rgb="FFFF0000"/>
      <name val="BIZ UDPゴシック"/>
      <family val="3"/>
      <charset val="128"/>
    </font>
    <font>
      <sz val="12"/>
      <name val="BIZ UDPゴシック"/>
      <family val="3"/>
      <charset val="128"/>
    </font>
    <font>
      <sz val="12"/>
      <color theme="1"/>
      <name val="游ゴシック"/>
      <family val="2"/>
      <charset val="128"/>
      <scheme val="minor"/>
    </font>
    <font>
      <sz val="20"/>
      <color theme="1"/>
      <name val="BIZ UDPゴシック"/>
      <family val="3"/>
      <charset val="128"/>
    </font>
    <font>
      <sz val="16"/>
      <color theme="1"/>
      <name val="BIZ UDPゴシック"/>
      <family val="3"/>
      <charset val="128"/>
    </font>
    <font>
      <b/>
      <sz val="16"/>
      <color theme="1"/>
      <name val="BIZ UDP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38" fontId="3" fillId="0" borderId="0" xfId="1" applyFont="1">
      <alignment vertical="center"/>
    </xf>
    <xf numFmtId="0" fontId="6" fillId="0" borderId="0" xfId="0" applyFont="1">
      <alignment vertical="center"/>
    </xf>
    <xf numFmtId="38" fontId="6" fillId="0" borderId="0" xfId="1" applyFont="1">
      <alignment vertical="center"/>
    </xf>
    <xf numFmtId="31" fontId="7" fillId="0" borderId="0" xfId="0" applyNumberFormat="1" applyFont="1" applyAlignment="1">
      <alignment horizontal="left" vertical="center"/>
    </xf>
    <xf numFmtId="0" fontId="7" fillId="0" borderId="0" xfId="0" applyFont="1" applyAlignment="1">
      <alignment vertical="center" wrapText="1"/>
    </xf>
    <xf numFmtId="38" fontId="6" fillId="0" borderId="0" xfId="0" applyNumberFormat="1" applyFont="1">
      <alignment vertical="center"/>
    </xf>
    <xf numFmtId="0" fontId="6" fillId="0" borderId="0" xfId="0" applyFont="1" applyAlignment="1">
      <alignment vertical="center" wrapText="1"/>
    </xf>
    <xf numFmtId="0" fontId="8" fillId="0" borderId="0" xfId="0" applyFont="1">
      <alignment vertical="center"/>
    </xf>
    <xf numFmtId="0" fontId="6" fillId="0" borderId="1" xfId="0" applyFont="1" applyBorder="1">
      <alignment vertical="center"/>
    </xf>
    <xf numFmtId="31" fontId="7" fillId="0" borderId="1" xfId="0" applyNumberFormat="1" applyFont="1" applyBorder="1" applyAlignment="1">
      <alignment horizontal="left" vertical="center"/>
    </xf>
    <xf numFmtId="38" fontId="7" fillId="0" borderId="1" xfId="1" applyFont="1" applyBorder="1" applyAlignment="1">
      <alignment horizontal="right" vertical="center"/>
    </xf>
    <xf numFmtId="0" fontId="7" fillId="0" borderId="1" xfId="0" applyFont="1" applyBorder="1" applyAlignment="1">
      <alignment vertical="center" wrapText="1"/>
    </xf>
    <xf numFmtId="31" fontId="6" fillId="0" borderId="1" xfId="0" applyNumberFormat="1" applyFont="1" applyBorder="1" applyAlignment="1">
      <alignment horizontal="left" vertical="center"/>
    </xf>
    <xf numFmtId="0" fontId="6" fillId="0" borderId="1" xfId="0" applyFont="1" applyBorder="1" applyAlignment="1">
      <alignment vertical="center" wrapText="1"/>
    </xf>
    <xf numFmtId="38" fontId="6" fillId="0" borderId="1" xfId="0" applyNumberFormat="1" applyFont="1" applyBorder="1">
      <alignment vertical="center"/>
    </xf>
    <xf numFmtId="0" fontId="6" fillId="2" borderId="1" xfId="0" applyFont="1" applyFill="1" applyBorder="1">
      <alignment vertical="center"/>
    </xf>
    <xf numFmtId="38" fontId="6" fillId="0" borderId="1" xfId="1" applyFont="1" applyBorder="1">
      <alignment vertical="center"/>
    </xf>
    <xf numFmtId="31" fontId="6" fillId="0" borderId="1" xfId="0" applyNumberFormat="1" applyFont="1" applyBorder="1">
      <alignment vertical="center"/>
    </xf>
    <xf numFmtId="176" fontId="6" fillId="0" borderId="1" xfId="0" applyNumberFormat="1" applyFont="1" applyBorder="1" applyAlignment="1">
      <alignment horizontal="left" vertical="center"/>
    </xf>
    <xf numFmtId="0" fontId="6" fillId="3" borderId="1" xfId="0" applyFont="1" applyFill="1" applyBorder="1">
      <alignment vertical="center"/>
    </xf>
    <xf numFmtId="38" fontId="6" fillId="2" borderId="1" xfId="1" applyFont="1" applyFill="1" applyBorder="1">
      <alignment vertical="center"/>
    </xf>
    <xf numFmtId="38" fontId="6" fillId="0" borderId="1" xfId="1" applyFont="1" applyBorder="1" applyAlignment="1">
      <alignment horizontal="right" vertical="center"/>
    </xf>
    <xf numFmtId="0" fontId="3" fillId="0" borderId="0" xfId="0" applyFont="1" applyAlignment="1">
      <alignment vertical="center" wrapText="1"/>
    </xf>
    <xf numFmtId="0" fontId="6" fillId="2" borderId="1" xfId="0" applyFont="1" applyFill="1" applyBorder="1" applyAlignment="1">
      <alignment vertic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38" fontId="6" fillId="0" borderId="1" xfId="1" applyFont="1" applyFill="1" applyBorder="1" applyAlignment="1">
      <alignment horizontal="right" vertical="center"/>
    </xf>
    <xf numFmtId="31" fontId="6" fillId="0" borderId="1" xfId="0" applyNumberFormat="1" applyFont="1" applyBorder="1" applyAlignment="1">
      <alignment vertical="center" wrapText="1"/>
    </xf>
    <xf numFmtId="38" fontId="9" fillId="0" borderId="1" xfId="1" applyFont="1" applyBorder="1">
      <alignment vertical="center"/>
    </xf>
    <xf numFmtId="38" fontId="6" fillId="0" borderId="1" xfId="0" applyNumberFormat="1" applyFont="1" applyBorder="1" applyAlignment="1">
      <alignment vertical="center" wrapText="1"/>
    </xf>
    <xf numFmtId="0" fontId="6" fillId="3" borderId="1" xfId="0" applyFont="1" applyFill="1" applyBorder="1" applyAlignment="1">
      <alignment vertical="center" wrapText="1"/>
    </xf>
    <xf numFmtId="38" fontId="6" fillId="3" borderId="1" xfId="1" applyFont="1" applyFill="1" applyBorder="1">
      <alignment vertical="center"/>
    </xf>
    <xf numFmtId="0" fontId="6" fillId="0" borderId="1" xfId="0" applyFont="1" applyBorder="1" applyAlignment="1">
      <alignment horizontal="right" vertical="center"/>
    </xf>
    <xf numFmtId="38" fontId="8" fillId="0" borderId="1" xfId="0" applyNumberFormat="1" applyFont="1" applyBorder="1">
      <alignment vertical="center"/>
    </xf>
    <xf numFmtId="0" fontId="3" fillId="2" borderId="1" xfId="0" applyFont="1" applyFill="1" applyBorder="1">
      <alignment vertical="center"/>
    </xf>
    <xf numFmtId="38" fontId="10" fillId="0" borderId="1" xfId="1" applyFont="1" applyBorder="1">
      <alignment vertical="center"/>
    </xf>
    <xf numFmtId="0" fontId="0" fillId="0" borderId="1" xfId="0" applyBorder="1">
      <alignment vertical="center"/>
    </xf>
    <xf numFmtId="38" fontId="7" fillId="0" borderId="1" xfId="2" applyFont="1" applyBorder="1" applyAlignment="1">
      <alignment horizontal="right" vertical="center"/>
    </xf>
    <xf numFmtId="38" fontId="6" fillId="0" borderId="1" xfId="2" applyFont="1" applyBorder="1" applyAlignment="1">
      <alignment horizontal="right" vertical="center"/>
    </xf>
    <xf numFmtId="38" fontId="6" fillId="0" borderId="0" xfId="2" applyFont="1" applyAlignment="1">
      <alignment horizontal="right" vertical="center"/>
    </xf>
    <xf numFmtId="38" fontId="0" fillId="0" borderId="0" xfId="0" applyNumberFormat="1">
      <alignment vertical="center"/>
    </xf>
    <xf numFmtId="0" fontId="11" fillId="0" borderId="1" xfId="0" applyFont="1" applyBorder="1">
      <alignment vertical="center"/>
    </xf>
    <xf numFmtId="0" fontId="7" fillId="3" borderId="1" xfId="0" applyFont="1" applyFill="1" applyBorder="1" applyAlignment="1">
      <alignment vertical="center" wrapText="1"/>
    </xf>
    <xf numFmtId="0" fontId="0" fillId="3" borderId="1" xfId="0" applyFill="1" applyBorder="1">
      <alignment vertical="center"/>
    </xf>
    <xf numFmtId="0" fontId="12" fillId="0" borderId="0" xfId="0" applyFont="1">
      <alignment vertical="center"/>
    </xf>
    <xf numFmtId="0" fontId="9" fillId="0" borderId="1" xfId="0" applyFont="1" applyBorder="1">
      <alignment vertical="center"/>
    </xf>
    <xf numFmtId="31" fontId="9" fillId="0" borderId="1" xfId="0" applyNumberFormat="1" applyFont="1" applyBorder="1" applyAlignment="1">
      <alignment horizontal="left" vertical="center"/>
    </xf>
    <xf numFmtId="38" fontId="9" fillId="0" borderId="1" xfId="2" applyFont="1" applyBorder="1" applyAlignment="1">
      <alignment horizontal="right" vertical="center"/>
    </xf>
    <xf numFmtId="0" fontId="9" fillId="0" borderId="1" xfId="0" applyFont="1" applyBorder="1" applyAlignment="1">
      <alignment vertical="center" wrapText="1"/>
    </xf>
    <xf numFmtId="31" fontId="9" fillId="0" borderId="1" xfId="0" applyNumberFormat="1" applyFont="1" applyBorder="1" applyAlignment="1">
      <alignment horizontal="left" vertical="center" wrapText="1"/>
    </xf>
    <xf numFmtId="0" fontId="13" fillId="0" borderId="0" xfId="0" applyFont="1">
      <alignment vertical="center"/>
    </xf>
    <xf numFmtId="0" fontId="6" fillId="2" borderId="4"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7" fillId="2" borderId="8" xfId="0" applyFont="1" applyFill="1" applyBorder="1" applyAlignment="1">
      <alignment vertical="center" wrapText="1"/>
    </xf>
    <xf numFmtId="0" fontId="6" fillId="2" borderId="9" xfId="0" applyFont="1" applyFill="1" applyBorder="1">
      <alignment vertical="center"/>
    </xf>
    <xf numFmtId="0" fontId="6" fillId="2" borderId="10" xfId="0" applyFont="1" applyFill="1" applyBorder="1">
      <alignment vertical="center"/>
    </xf>
    <xf numFmtId="0" fontId="6" fillId="0" borderId="11" xfId="0" applyFont="1" applyBorder="1">
      <alignment vertical="center"/>
    </xf>
    <xf numFmtId="0" fontId="7" fillId="0" borderId="12" xfId="0" applyFont="1" applyBorder="1" applyAlignment="1">
      <alignment vertical="center" wrapText="1"/>
    </xf>
    <xf numFmtId="38" fontId="7" fillId="0" borderId="13" xfId="0" applyNumberFormat="1" applyFont="1" applyBorder="1" applyAlignment="1">
      <alignment vertical="center" wrapText="1"/>
    </xf>
    <xf numFmtId="38" fontId="7" fillId="0" borderId="11" xfId="0" applyNumberFormat="1" applyFont="1" applyBorder="1" applyAlignment="1">
      <alignment vertical="center" wrapText="1"/>
    </xf>
    <xf numFmtId="38" fontId="7" fillId="0" borderId="3" xfId="2" applyFont="1" applyBorder="1" applyAlignment="1">
      <alignment horizontal="right" vertical="center"/>
    </xf>
    <xf numFmtId="38" fontId="6" fillId="0" borderId="2" xfId="2" applyFont="1" applyBorder="1" applyAlignment="1">
      <alignment horizontal="right" vertical="center"/>
    </xf>
    <xf numFmtId="38" fontId="6" fillId="0" borderId="1" xfId="2" applyFont="1" applyFill="1" applyBorder="1" applyAlignment="1">
      <alignment horizontal="right" vertical="center"/>
    </xf>
    <xf numFmtId="0" fontId="6" fillId="0" borderId="14" xfId="0" applyFont="1" applyBorder="1">
      <alignment vertical="center"/>
    </xf>
    <xf numFmtId="0" fontId="6" fillId="0" borderId="12" xfId="0" applyFont="1" applyBorder="1">
      <alignment vertical="center"/>
    </xf>
    <xf numFmtId="38" fontId="6" fillId="0" borderId="3" xfId="2" applyFont="1" applyBorder="1" applyAlignment="1">
      <alignment horizontal="right" vertical="center"/>
    </xf>
    <xf numFmtId="0" fontId="6" fillId="0" borderId="12" xfId="0" applyFont="1" applyBorder="1" applyAlignment="1">
      <alignment vertical="center" wrapText="1"/>
    </xf>
    <xf numFmtId="38" fontId="9" fillId="0" borderId="1" xfId="2" applyFont="1" applyFill="1" applyBorder="1" applyAlignment="1">
      <alignment horizontal="right" vertical="center"/>
    </xf>
    <xf numFmtId="38" fontId="9" fillId="0" borderId="1" xfId="2" applyFont="1" applyBorder="1">
      <alignment vertical="center"/>
    </xf>
    <xf numFmtId="0" fontId="7" fillId="0" borderId="3" xfId="0" applyFont="1" applyBorder="1" applyAlignment="1">
      <alignment vertical="center" wrapText="1"/>
    </xf>
    <xf numFmtId="0" fontId="9" fillId="0" borderId="12" xfId="0" applyFont="1" applyBorder="1" applyAlignment="1">
      <alignment vertical="center" wrapText="1"/>
    </xf>
    <xf numFmtId="0" fontId="0" fillId="0" borderId="3" xfId="0" applyBorder="1">
      <alignment vertical="center"/>
    </xf>
    <xf numFmtId="0" fontId="9" fillId="0" borderId="12" xfId="0" applyFont="1" applyBorder="1">
      <alignment vertical="center"/>
    </xf>
    <xf numFmtId="0" fontId="2" fillId="0" borderId="3" xfId="0" applyFont="1" applyBorder="1">
      <alignment vertical="center"/>
    </xf>
    <xf numFmtId="0" fontId="2" fillId="0" borderId="1" xfId="0" applyFont="1" applyBorder="1">
      <alignment vertical="center"/>
    </xf>
    <xf numFmtId="0" fontId="6" fillId="0" borderId="15" xfId="0" applyFont="1" applyBorder="1">
      <alignment vertical="center"/>
    </xf>
    <xf numFmtId="0" fontId="6" fillId="0" borderId="16" xfId="0" applyFont="1" applyBorder="1" applyAlignment="1">
      <alignment vertical="center" wrapText="1"/>
    </xf>
    <xf numFmtId="38" fontId="6" fillId="0" borderId="17" xfId="0" applyNumberFormat="1" applyFont="1" applyBorder="1">
      <alignment vertical="center"/>
    </xf>
    <xf numFmtId="38" fontId="6" fillId="0" borderId="15" xfId="0" applyNumberFormat="1" applyFont="1" applyBorder="1">
      <alignment vertical="center"/>
    </xf>
    <xf numFmtId="38" fontId="6" fillId="0" borderId="18" xfId="0" applyNumberFormat="1" applyFont="1" applyBorder="1">
      <alignment vertical="center"/>
    </xf>
    <xf numFmtId="38" fontId="6" fillId="0" borderId="19" xfId="0" applyNumberFormat="1" applyFont="1" applyBorder="1">
      <alignment vertical="center"/>
    </xf>
    <xf numFmtId="0" fontId="6" fillId="0" borderId="20" xfId="0" applyFont="1" applyBorder="1">
      <alignment vertical="center"/>
    </xf>
    <xf numFmtId="0" fontId="5" fillId="0" borderId="0" xfId="0" applyFont="1">
      <alignment vertical="center"/>
    </xf>
    <xf numFmtId="0" fontId="9" fillId="0" borderId="14" xfId="0" applyFont="1" applyBorder="1" applyAlignment="1">
      <alignment vertical="center" wrapText="1"/>
    </xf>
    <xf numFmtId="38" fontId="13" fillId="0" borderId="0" xfId="1" applyFont="1">
      <alignment vertical="center"/>
    </xf>
    <xf numFmtId="38" fontId="6" fillId="0" borderId="1" xfId="1" applyFont="1" applyBorder="1" applyAlignment="1">
      <alignment horizontal="center" vertical="center"/>
    </xf>
    <xf numFmtId="38" fontId="6" fillId="0" borderId="1" xfId="1" applyFont="1" applyBorder="1" applyAlignment="1">
      <alignment vertical="center" wrapText="1"/>
    </xf>
    <xf numFmtId="38" fontId="7" fillId="0" borderId="1" xfId="1" applyFont="1" applyBorder="1" applyAlignment="1">
      <alignment vertical="center" wrapText="1"/>
    </xf>
    <xf numFmtId="38" fontId="8" fillId="0" borderId="0" xfId="0" applyNumberFormat="1" applyFont="1">
      <alignment vertical="center"/>
    </xf>
    <xf numFmtId="0" fontId="14" fillId="0" borderId="0" xfId="0" applyFont="1">
      <alignment vertical="center"/>
    </xf>
    <xf numFmtId="38" fontId="6" fillId="0" borderId="1" xfId="1" applyFont="1" applyBorder="1" applyAlignment="1">
      <alignment horizontal="center" vertical="center"/>
    </xf>
  </cellXfs>
  <cellStyles count="3">
    <cellStyle name="桁区切り" xfId="1" builtinId="6"/>
    <cellStyle name="桁区切り 2" xfId="2" xr:uid="{B461B1A3-7533-411D-BE0A-2F3C8C02CE74}"/>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333375</xdr:colOff>
      <xdr:row>26</xdr:row>
      <xdr:rowOff>71437</xdr:rowOff>
    </xdr:from>
    <xdr:to>
      <xdr:col>5</xdr:col>
      <xdr:colOff>2509838</xdr:colOff>
      <xdr:row>30</xdr:row>
      <xdr:rowOff>280987</xdr:rowOff>
    </xdr:to>
    <xdr:pic>
      <xdr:nvPicPr>
        <xdr:cNvPr id="2" name="図 1">
          <a:extLst>
            <a:ext uri="{FF2B5EF4-FFF2-40B4-BE49-F238E27FC236}">
              <a16:creationId xmlns:a16="http://schemas.microsoft.com/office/drawing/2014/main" id="{90F446C2-C9ED-C7B3-1AA7-2D11BE6FC5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3938" y="13311187"/>
          <a:ext cx="6438900"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71437</xdr:colOff>
      <xdr:row>30</xdr:row>
      <xdr:rowOff>119063</xdr:rowOff>
    </xdr:from>
    <xdr:to>
      <xdr:col>23</xdr:col>
      <xdr:colOff>695324</xdr:colOff>
      <xdr:row>35</xdr:row>
      <xdr:rowOff>0</xdr:rowOff>
    </xdr:to>
    <xdr:pic>
      <xdr:nvPicPr>
        <xdr:cNvPr id="3" name="図 2">
          <a:extLst>
            <a:ext uri="{FF2B5EF4-FFF2-40B4-BE49-F238E27FC236}">
              <a16:creationId xmlns:a16="http://schemas.microsoft.com/office/drawing/2014/main" id="{1FD26D59-9778-80D3-68FB-42A807A409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693312" y="15549563"/>
          <a:ext cx="6076950" cy="2619375"/>
        </a:xfrm>
        <a:prstGeom prst="rect">
          <a:avLst/>
        </a:prstGeom>
        <a:noFill/>
        <a:ln w="190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380999</xdr:colOff>
      <xdr:row>33</xdr:row>
      <xdr:rowOff>261937</xdr:rowOff>
    </xdr:from>
    <xdr:to>
      <xdr:col>23</xdr:col>
      <xdr:colOff>642937</xdr:colOff>
      <xdr:row>34</xdr:row>
      <xdr:rowOff>476250</xdr:rowOff>
    </xdr:to>
    <xdr:sp macro="" textlink="">
      <xdr:nvSpPr>
        <xdr:cNvPr id="4" name="正方形/長方形 3">
          <a:extLst>
            <a:ext uri="{FF2B5EF4-FFF2-40B4-BE49-F238E27FC236}">
              <a16:creationId xmlns:a16="http://schemas.microsoft.com/office/drawing/2014/main" id="{7AE341FD-889B-102D-9F07-83F0A959E20B}"/>
            </a:ext>
          </a:extLst>
        </xdr:cNvPr>
        <xdr:cNvSpPr/>
      </xdr:nvSpPr>
      <xdr:spPr>
        <a:xfrm>
          <a:off x="25788937" y="17335500"/>
          <a:ext cx="2928938" cy="762000"/>
        </a:xfrm>
        <a:prstGeom prst="rect">
          <a:avLst/>
        </a:prstGeom>
        <a:noFill/>
        <a:ln w="63500">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26</xdr:col>
      <xdr:colOff>68036</xdr:colOff>
      <xdr:row>21</xdr:row>
      <xdr:rowOff>136071</xdr:rowOff>
    </xdr:from>
    <xdr:to>
      <xdr:col>30</xdr:col>
      <xdr:colOff>87086</xdr:colOff>
      <xdr:row>34</xdr:row>
      <xdr:rowOff>489856</xdr:rowOff>
    </xdr:to>
    <xdr:pic>
      <xdr:nvPicPr>
        <xdr:cNvPr id="5" name="図 4">
          <a:extLst>
            <a:ext uri="{FF2B5EF4-FFF2-40B4-BE49-F238E27FC236}">
              <a16:creationId xmlns:a16="http://schemas.microsoft.com/office/drawing/2014/main" id="{6CF5D111-C5FC-BD78-A604-E6AA6DFC69C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167286" y="10627178"/>
          <a:ext cx="6414407" cy="7429500"/>
        </a:xfrm>
        <a:prstGeom prst="rect">
          <a:avLst/>
        </a:prstGeom>
        <a:noFill/>
        <a:ln w="190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176893</xdr:colOff>
      <xdr:row>12</xdr:row>
      <xdr:rowOff>51707</xdr:rowOff>
    </xdr:from>
    <xdr:to>
      <xdr:col>35</xdr:col>
      <xdr:colOff>1278058</xdr:colOff>
      <xdr:row>20</xdr:row>
      <xdr:rowOff>204107</xdr:rowOff>
    </xdr:to>
    <xdr:pic>
      <xdr:nvPicPr>
        <xdr:cNvPr id="6" name="図 5">
          <a:extLst>
            <a:ext uri="{FF2B5EF4-FFF2-40B4-BE49-F238E27FC236}">
              <a16:creationId xmlns:a16="http://schemas.microsoft.com/office/drawing/2014/main" id="{13CB74FD-41A3-C33D-19E2-8CB050B4426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351857" y="5644243"/>
          <a:ext cx="6271880" cy="4506686"/>
        </a:xfrm>
        <a:prstGeom prst="rect">
          <a:avLst/>
        </a:prstGeom>
        <a:noFill/>
        <a:ln w="190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381000</xdr:colOff>
      <xdr:row>29</xdr:row>
      <xdr:rowOff>76200</xdr:rowOff>
    </xdr:from>
    <xdr:to>
      <xdr:col>3</xdr:col>
      <xdr:colOff>285750</xdr:colOff>
      <xdr:row>54</xdr:row>
      <xdr:rowOff>76200</xdr:rowOff>
    </xdr:to>
    <xdr:pic>
      <xdr:nvPicPr>
        <xdr:cNvPr id="2" name="図 1">
          <a:extLst>
            <a:ext uri="{FF2B5EF4-FFF2-40B4-BE49-F238E27FC236}">
              <a16:creationId xmlns:a16="http://schemas.microsoft.com/office/drawing/2014/main" id="{614F7DAD-E231-3DE9-DD52-9F3176EB67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7953375"/>
          <a:ext cx="4838700" cy="452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27</xdr:col>
      <xdr:colOff>648510</xdr:colOff>
      <xdr:row>32</xdr:row>
      <xdr:rowOff>0</xdr:rowOff>
    </xdr:from>
    <xdr:to>
      <xdr:col>30</xdr:col>
      <xdr:colOff>20265</xdr:colOff>
      <xdr:row>32</xdr:row>
      <xdr:rowOff>0</xdr:rowOff>
    </xdr:to>
    <xdr:cxnSp macro="">
      <xdr:nvCxnSpPr>
        <xdr:cNvPr id="2" name="直線コネクタ 1">
          <a:extLst>
            <a:ext uri="{FF2B5EF4-FFF2-40B4-BE49-F238E27FC236}">
              <a16:creationId xmlns:a16="http://schemas.microsoft.com/office/drawing/2014/main" id="{94A37BA4-F505-48B1-9628-AB9F37295DFE}"/>
            </a:ext>
          </a:extLst>
        </xdr:cNvPr>
        <xdr:cNvCxnSpPr/>
      </xdr:nvCxnSpPr>
      <xdr:spPr>
        <a:xfrm>
          <a:off x="37748385" y="14859000"/>
          <a:ext cx="3362730" cy="0"/>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567447</xdr:colOff>
      <xdr:row>32</xdr:row>
      <xdr:rowOff>0</xdr:rowOff>
    </xdr:from>
    <xdr:to>
      <xdr:col>35</xdr:col>
      <xdr:colOff>40532</xdr:colOff>
      <xdr:row>32</xdr:row>
      <xdr:rowOff>243191</xdr:rowOff>
    </xdr:to>
    <xdr:sp macro="" textlink="">
      <xdr:nvSpPr>
        <xdr:cNvPr id="3" name="フリーフォーム: 図形 2">
          <a:extLst>
            <a:ext uri="{FF2B5EF4-FFF2-40B4-BE49-F238E27FC236}">
              <a16:creationId xmlns:a16="http://schemas.microsoft.com/office/drawing/2014/main" id="{576A3F43-7C3C-4C56-9900-748989684717}"/>
            </a:ext>
          </a:extLst>
        </xdr:cNvPr>
        <xdr:cNvSpPr/>
      </xdr:nvSpPr>
      <xdr:spPr>
        <a:xfrm>
          <a:off x="40477197" y="14859000"/>
          <a:ext cx="8617085" cy="243191"/>
        </a:xfrm>
        <a:custGeom>
          <a:avLst/>
          <a:gdLst>
            <a:gd name="connsiteX0" fmla="*/ 0 w 8572500"/>
            <a:gd name="connsiteY0" fmla="*/ 0 h 344521"/>
            <a:gd name="connsiteX1" fmla="*/ 0 w 8572500"/>
            <a:gd name="connsiteY1" fmla="*/ 344521 h 344521"/>
            <a:gd name="connsiteX2" fmla="*/ 8572500 w 8572500"/>
            <a:gd name="connsiteY2" fmla="*/ 344521 h 344521"/>
          </a:gdLst>
          <a:ahLst/>
          <a:cxnLst>
            <a:cxn ang="0">
              <a:pos x="connsiteX0" y="connsiteY0"/>
            </a:cxn>
            <a:cxn ang="0">
              <a:pos x="connsiteX1" y="connsiteY1"/>
            </a:cxn>
            <a:cxn ang="0">
              <a:pos x="connsiteX2" y="connsiteY2"/>
            </a:cxn>
          </a:cxnLst>
          <a:rect l="l" t="t" r="r" b="b"/>
          <a:pathLst>
            <a:path w="8572500" h="344521">
              <a:moveTo>
                <a:pt x="0" y="0"/>
              </a:moveTo>
              <a:lnTo>
                <a:pt x="0" y="344521"/>
              </a:lnTo>
              <a:lnTo>
                <a:pt x="8572500" y="344521"/>
              </a:lnTo>
            </a:path>
          </a:pathLst>
        </a:custGeom>
        <a:noFill/>
        <a:ln w="63500">
          <a:solidFill>
            <a:srgbClr val="FF0000"/>
          </a:solidFill>
          <a:tailEnd type="arrow" w="lg" len="lg"/>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547181</xdr:colOff>
      <xdr:row>30</xdr:row>
      <xdr:rowOff>486383</xdr:rowOff>
    </xdr:from>
    <xdr:to>
      <xdr:col>37</xdr:col>
      <xdr:colOff>182394</xdr:colOff>
      <xdr:row>34</xdr:row>
      <xdr:rowOff>121596</xdr:rowOff>
    </xdr:to>
    <xdr:sp macro="" textlink="">
      <xdr:nvSpPr>
        <xdr:cNvPr id="4" name="正方形/長方形 3">
          <a:extLst>
            <a:ext uri="{FF2B5EF4-FFF2-40B4-BE49-F238E27FC236}">
              <a16:creationId xmlns:a16="http://schemas.microsoft.com/office/drawing/2014/main" id="{7218E42F-897A-409D-9C53-B34FB9369DB7}"/>
            </a:ext>
          </a:extLst>
        </xdr:cNvPr>
        <xdr:cNvSpPr/>
      </xdr:nvSpPr>
      <xdr:spPr>
        <a:xfrm>
          <a:off x="48896081" y="14259533"/>
          <a:ext cx="3397588" cy="1806913"/>
        </a:xfrm>
        <a:prstGeom prst="rect">
          <a:avLst/>
        </a:prstGeom>
        <a:noFill/>
        <a:ln w="635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42</xdr:col>
      <xdr:colOff>71082</xdr:colOff>
      <xdr:row>5</xdr:row>
      <xdr:rowOff>99516</xdr:rowOff>
    </xdr:from>
    <xdr:to>
      <xdr:col>55</xdr:col>
      <xdr:colOff>35825</xdr:colOff>
      <xdr:row>17</xdr:row>
      <xdr:rowOff>451940</xdr:rowOff>
    </xdr:to>
    <xdr:pic>
      <xdr:nvPicPr>
        <xdr:cNvPr id="5" name="図 4">
          <a:extLst>
            <a:ext uri="{FF2B5EF4-FFF2-40B4-BE49-F238E27FC236}">
              <a16:creationId xmlns:a16="http://schemas.microsoft.com/office/drawing/2014/main" id="{E5AFD497-ADD6-4ECF-B8D4-DF02EE3F0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45857" y="823416"/>
          <a:ext cx="8880143" cy="6562724"/>
        </a:xfrm>
        <a:prstGeom prst="rect">
          <a:avLst/>
        </a:prstGeom>
        <a:noFill/>
        <a:ln w="190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76200</xdr:colOff>
      <xdr:row>34</xdr:row>
      <xdr:rowOff>142875</xdr:rowOff>
    </xdr:from>
    <xdr:to>
      <xdr:col>9</xdr:col>
      <xdr:colOff>1495425</xdr:colOff>
      <xdr:row>62</xdr:row>
      <xdr:rowOff>133350</xdr:rowOff>
    </xdr:to>
    <xdr:pic>
      <xdr:nvPicPr>
        <xdr:cNvPr id="2" name="図 1">
          <a:extLst>
            <a:ext uri="{FF2B5EF4-FFF2-40B4-BE49-F238E27FC236}">
              <a16:creationId xmlns:a16="http://schemas.microsoft.com/office/drawing/2014/main" id="{4DFA4375-8743-45AF-9273-3168DA3451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2650" y="14916150"/>
          <a:ext cx="12382500" cy="665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257175</xdr:colOff>
      <xdr:row>56</xdr:row>
      <xdr:rowOff>123825</xdr:rowOff>
    </xdr:from>
    <xdr:to>
      <xdr:col>9</xdr:col>
      <xdr:colOff>1581150</xdr:colOff>
      <xdr:row>56</xdr:row>
      <xdr:rowOff>123825</xdr:rowOff>
    </xdr:to>
    <xdr:cxnSp macro="">
      <xdr:nvCxnSpPr>
        <xdr:cNvPr id="3" name="直線コネクタ 2">
          <a:extLst>
            <a:ext uri="{FF2B5EF4-FFF2-40B4-BE49-F238E27FC236}">
              <a16:creationId xmlns:a16="http://schemas.microsoft.com/office/drawing/2014/main" id="{01502EBC-11C2-41B9-8E39-319F70873E8E}"/>
            </a:ext>
          </a:extLst>
        </xdr:cNvPr>
        <xdr:cNvCxnSpPr/>
      </xdr:nvCxnSpPr>
      <xdr:spPr>
        <a:xfrm>
          <a:off x="2333625" y="20135850"/>
          <a:ext cx="1228725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238125</xdr:colOff>
      <xdr:row>57</xdr:row>
      <xdr:rowOff>47625</xdr:rowOff>
    </xdr:from>
    <xdr:to>
      <xdr:col>10</xdr:col>
      <xdr:colOff>247650</xdr:colOff>
      <xdr:row>57</xdr:row>
      <xdr:rowOff>47625</xdr:rowOff>
    </xdr:to>
    <xdr:cxnSp macro="">
      <xdr:nvCxnSpPr>
        <xdr:cNvPr id="4" name="直線コネクタ 3">
          <a:extLst>
            <a:ext uri="{FF2B5EF4-FFF2-40B4-BE49-F238E27FC236}">
              <a16:creationId xmlns:a16="http://schemas.microsoft.com/office/drawing/2014/main" id="{FCB4B83B-FA09-48A1-8A81-749A59940DD8}"/>
            </a:ext>
          </a:extLst>
        </xdr:cNvPr>
        <xdr:cNvCxnSpPr/>
      </xdr:nvCxnSpPr>
      <xdr:spPr>
        <a:xfrm>
          <a:off x="2314575" y="20297775"/>
          <a:ext cx="1293495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419100</xdr:colOff>
      <xdr:row>59</xdr:row>
      <xdr:rowOff>0</xdr:rowOff>
    </xdr:from>
    <xdr:to>
      <xdr:col>9</xdr:col>
      <xdr:colOff>1800225</xdr:colOff>
      <xdr:row>59</xdr:row>
      <xdr:rowOff>0</xdr:rowOff>
    </xdr:to>
    <xdr:cxnSp macro="">
      <xdr:nvCxnSpPr>
        <xdr:cNvPr id="15" name="直線コネクタ 14">
          <a:extLst>
            <a:ext uri="{FF2B5EF4-FFF2-40B4-BE49-F238E27FC236}">
              <a16:creationId xmlns:a16="http://schemas.microsoft.com/office/drawing/2014/main" id="{86B2E794-3374-22F4-4766-B696CEBEF0D2}"/>
            </a:ext>
          </a:extLst>
        </xdr:cNvPr>
        <xdr:cNvCxnSpPr/>
      </xdr:nvCxnSpPr>
      <xdr:spPr>
        <a:xfrm>
          <a:off x="13458825" y="20726400"/>
          <a:ext cx="1381125"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1162051</xdr:colOff>
      <xdr:row>57</xdr:row>
      <xdr:rowOff>180975</xdr:rowOff>
    </xdr:from>
    <xdr:to>
      <xdr:col>9</xdr:col>
      <xdr:colOff>1524000</xdr:colOff>
      <xdr:row>58</xdr:row>
      <xdr:rowOff>200025</xdr:rowOff>
    </xdr:to>
    <xdr:sp macro="" textlink="">
      <xdr:nvSpPr>
        <xdr:cNvPr id="17" name="テキスト ボックス 16">
          <a:extLst>
            <a:ext uri="{FF2B5EF4-FFF2-40B4-BE49-F238E27FC236}">
              <a16:creationId xmlns:a16="http://schemas.microsoft.com/office/drawing/2014/main" id="{D510A382-81BD-E967-352F-84CC10ECF446}"/>
            </a:ext>
          </a:extLst>
        </xdr:cNvPr>
        <xdr:cNvSpPr txBox="1"/>
      </xdr:nvSpPr>
      <xdr:spPr>
        <a:xfrm>
          <a:off x="14201776" y="20431125"/>
          <a:ext cx="361949" cy="2571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Pゴシック" panose="020B0400000000000000" pitchFamily="50" charset="-128"/>
              <a:ea typeface="BIZ UDPゴシック" panose="020B0400000000000000" pitchFamily="50" charset="-128"/>
            </a:rPr>
            <a:t>⑤</a:t>
          </a:r>
        </a:p>
      </xdr:txBody>
    </xdr:sp>
    <xdr:clientData/>
  </xdr:twoCellAnchor>
  <xdr:twoCellAnchor>
    <xdr:from>
      <xdr:col>9</xdr:col>
      <xdr:colOff>1114426</xdr:colOff>
      <xdr:row>55</xdr:row>
      <xdr:rowOff>85725</xdr:rowOff>
    </xdr:from>
    <xdr:to>
      <xdr:col>9</xdr:col>
      <xdr:colOff>1476375</xdr:colOff>
      <xdr:row>56</xdr:row>
      <xdr:rowOff>104775</xdr:rowOff>
    </xdr:to>
    <xdr:sp macro="" textlink="">
      <xdr:nvSpPr>
        <xdr:cNvPr id="18" name="テキスト ボックス 17">
          <a:extLst>
            <a:ext uri="{FF2B5EF4-FFF2-40B4-BE49-F238E27FC236}">
              <a16:creationId xmlns:a16="http://schemas.microsoft.com/office/drawing/2014/main" id="{C60663DB-CB55-F8EB-C74A-997D8E14FD76}"/>
            </a:ext>
          </a:extLst>
        </xdr:cNvPr>
        <xdr:cNvSpPr txBox="1"/>
      </xdr:nvSpPr>
      <xdr:spPr>
        <a:xfrm>
          <a:off x="14154151" y="19859625"/>
          <a:ext cx="361949" cy="2571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Pゴシック" panose="020B0400000000000000" pitchFamily="50" charset="-128"/>
              <a:ea typeface="BIZ UDPゴシック" panose="020B0400000000000000" pitchFamily="50" charset="-128"/>
            </a:rPr>
            <a:t>②</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1724026</xdr:colOff>
      <xdr:row>56</xdr:row>
      <xdr:rowOff>19050</xdr:rowOff>
    </xdr:from>
    <xdr:to>
      <xdr:col>10</xdr:col>
      <xdr:colOff>123825</xdr:colOff>
      <xdr:row>57</xdr:row>
      <xdr:rowOff>38100</xdr:rowOff>
    </xdr:to>
    <xdr:sp macro="" textlink="">
      <xdr:nvSpPr>
        <xdr:cNvPr id="21" name="テキスト ボックス 20">
          <a:extLst>
            <a:ext uri="{FF2B5EF4-FFF2-40B4-BE49-F238E27FC236}">
              <a16:creationId xmlns:a16="http://schemas.microsoft.com/office/drawing/2014/main" id="{00ACBBFF-AE9E-8CF5-2879-14FD48AF3A8E}"/>
            </a:ext>
          </a:extLst>
        </xdr:cNvPr>
        <xdr:cNvSpPr txBox="1"/>
      </xdr:nvSpPr>
      <xdr:spPr>
        <a:xfrm>
          <a:off x="14763751" y="20031075"/>
          <a:ext cx="361949" cy="2571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Pゴシック" panose="020B0400000000000000" pitchFamily="50" charset="-128"/>
              <a:ea typeface="BIZ UDPゴシック" panose="020B0400000000000000" pitchFamily="50" charset="-128"/>
            </a:rPr>
            <a:t>①</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2884954</xdr:colOff>
      <xdr:row>19</xdr:row>
      <xdr:rowOff>130548</xdr:rowOff>
    </xdr:from>
    <xdr:to>
      <xdr:col>11</xdr:col>
      <xdr:colOff>344580</xdr:colOff>
      <xdr:row>19</xdr:row>
      <xdr:rowOff>425824</xdr:rowOff>
    </xdr:to>
    <xdr:sp macro="" textlink="">
      <xdr:nvSpPr>
        <xdr:cNvPr id="22" name="テキスト ボックス 21">
          <a:extLst>
            <a:ext uri="{FF2B5EF4-FFF2-40B4-BE49-F238E27FC236}">
              <a16:creationId xmlns:a16="http://schemas.microsoft.com/office/drawing/2014/main" id="{8C4D8387-C203-532A-4C0E-2E40F43436CA}"/>
            </a:ext>
          </a:extLst>
        </xdr:cNvPr>
        <xdr:cNvSpPr txBox="1"/>
      </xdr:nvSpPr>
      <xdr:spPr>
        <a:xfrm>
          <a:off x="17878425" y="9476254"/>
          <a:ext cx="361949" cy="29527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Pゴシック" panose="020B0400000000000000" pitchFamily="50" charset="-128"/>
              <a:ea typeface="BIZ UDPゴシック" panose="020B0400000000000000" pitchFamily="50" charset="-128"/>
            </a:rPr>
            <a:t>④</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27454</xdr:colOff>
      <xdr:row>6</xdr:row>
      <xdr:rowOff>96930</xdr:rowOff>
    </xdr:from>
    <xdr:to>
      <xdr:col>11</xdr:col>
      <xdr:colOff>389403</xdr:colOff>
      <xdr:row>6</xdr:row>
      <xdr:rowOff>392206</xdr:rowOff>
    </xdr:to>
    <xdr:sp macro="" textlink="">
      <xdr:nvSpPr>
        <xdr:cNvPr id="23" name="テキスト ボックス 22">
          <a:extLst>
            <a:ext uri="{FF2B5EF4-FFF2-40B4-BE49-F238E27FC236}">
              <a16:creationId xmlns:a16="http://schemas.microsoft.com/office/drawing/2014/main" id="{00CA6DA9-1636-410A-21B7-E60D9A9C2AE2}"/>
            </a:ext>
          </a:extLst>
        </xdr:cNvPr>
        <xdr:cNvSpPr txBox="1"/>
      </xdr:nvSpPr>
      <xdr:spPr>
        <a:xfrm>
          <a:off x="17923248" y="2450165"/>
          <a:ext cx="361949" cy="29527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Pゴシック" panose="020B0400000000000000" pitchFamily="50" charset="-128"/>
              <a:ea typeface="BIZ UDPゴシック" panose="020B0400000000000000" pitchFamily="50" charset="-128"/>
            </a:rPr>
            <a:t>③</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184814</xdr:colOff>
      <xdr:row>2</xdr:row>
      <xdr:rowOff>170598</xdr:rowOff>
    </xdr:from>
    <xdr:to>
      <xdr:col>27</xdr:col>
      <xdr:colOff>408012</xdr:colOff>
      <xdr:row>28</xdr:row>
      <xdr:rowOff>294423</xdr:rowOff>
    </xdr:to>
    <xdr:pic>
      <xdr:nvPicPr>
        <xdr:cNvPr id="2" name="図 1">
          <a:extLst>
            <a:ext uri="{FF2B5EF4-FFF2-40B4-BE49-F238E27FC236}">
              <a16:creationId xmlns:a16="http://schemas.microsoft.com/office/drawing/2014/main" id="{3404B8BC-44A6-E6A1-4C6B-4EF1EC4C63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71829" y="653956"/>
          <a:ext cx="10459019" cy="7118303"/>
        </a:xfrm>
        <a:prstGeom prst="rect">
          <a:avLst/>
        </a:prstGeom>
        <a:noFill/>
        <a:ln w="190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241679</xdr:colOff>
      <xdr:row>31</xdr:row>
      <xdr:rowOff>127948</xdr:rowOff>
    </xdr:from>
    <xdr:to>
      <xdr:col>27</xdr:col>
      <xdr:colOff>440709</xdr:colOff>
      <xdr:row>55</xdr:row>
      <xdr:rowOff>82806</xdr:rowOff>
    </xdr:to>
    <xdr:pic>
      <xdr:nvPicPr>
        <xdr:cNvPr id="3" name="図 2">
          <a:extLst>
            <a:ext uri="{FF2B5EF4-FFF2-40B4-BE49-F238E27FC236}">
              <a16:creationId xmlns:a16="http://schemas.microsoft.com/office/drawing/2014/main" id="{605FBF86-CC73-44E7-B9EE-88336CF3C7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28694" y="8472985"/>
          <a:ext cx="10434851" cy="5769373"/>
        </a:xfrm>
        <a:prstGeom prst="rect">
          <a:avLst/>
        </a:prstGeom>
        <a:noFill/>
        <a:ln w="190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71082</xdr:colOff>
      <xdr:row>3</xdr:row>
      <xdr:rowOff>99516</xdr:rowOff>
    </xdr:from>
    <xdr:to>
      <xdr:col>43</xdr:col>
      <xdr:colOff>35825</xdr:colOff>
      <xdr:row>27</xdr:row>
      <xdr:rowOff>185240</xdr:rowOff>
    </xdr:to>
    <xdr:pic>
      <xdr:nvPicPr>
        <xdr:cNvPr id="4" name="図 3">
          <a:extLst>
            <a:ext uri="{FF2B5EF4-FFF2-40B4-BE49-F238E27FC236}">
              <a16:creationId xmlns:a16="http://schemas.microsoft.com/office/drawing/2014/main" id="{8708B8D8-6F8D-2531-C51A-67DCD693639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741082" y="824553"/>
          <a:ext cx="8835788" cy="6596844"/>
        </a:xfrm>
        <a:prstGeom prst="rect">
          <a:avLst/>
        </a:prstGeom>
        <a:noFill/>
        <a:ln w="190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398059</xdr:colOff>
      <xdr:row>41</xdr:row>
      <xdr:rowOff>31824</xdr:rowOff>
    </xdr:from>
    <xdr:to>
      <xdr:col>27</xdr:col>
      <xdr:colOff>668171</xdr:colOff>
      <xdr:row>41</xdr:row>
      <xdr:rowOff>31824</xdr:rowOff>
    </xdr:to>
    <xdr:cxnSp macro="">
      <xdr:nvCxnSpPr>
        <xdr:cNvPr id="5" name="直線コネクタ 4">
          <a:extLst>
            <a:ext uri="{FF2B5EF4-FFF2-40B4-BE49-F238E27FC236}">
              <a16:creationId xmlns:a16="http://schemas.microsoft.com/office/drawing/2014/main" id="{CAA5A345-B286-46A9-BB7A-F9A39034F817}"/>
            </a:ext>
          </a:extLst>
        </xdr:cNvPr>
        <xdr:cNvCxnSpPr/>
      </xdr:nvCxnSpPr>
      <xdr:spPr>
        <a:xfrm>
          <a:off x="14785074" y="11547123"/>
          <a:ext cx="10505933"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42325</xdr:colOff>
      <xdr:row>18</xdr:row>
      <xdr:rowOff>56864</xdr:rowOff>
    </xdr:from>
    <xdr:to>
      <xdr:col>10</xdr:col>
      <xdr:colOff>401552</xdr:colOff>
      <xdr:row>18</xdr:row>
      <xdr:rowOff>320842</xdr:rowOff>
    </xdr:to>
    <xdr:sp macro="" textlink="">
      <xdr:nvSpPr>
        <xdr:cNvPr id="6" name="テキスト ボックス 5">
          <a:extLst>
            <a:ext uri="{FF2B5EF4-FFF2-40B4-BE49-F238E27FC236}">
              <a16:creationId xmlns:a16="http://schemas.microsoft.com/office/drawing/2014/main" id="{49749270-9191-4223-B083-AB078F7E047D}"/>
            </a:ext>
          </a:extLst>
        </xdr:cNvPr>
        <xdr:cNvSpPr txBox="1"/>
      </xdr:nvSpPr>
      <xdr:spPr>
        <a:xfrm>
          <a:off x="13064564" y="4975745"/>
          <a:ext cx="359227" cy="26397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Pゴシック" panose="020B0400000000000000" pitchFamily="50" charset="-128"/>
              <a:ea typeface="BIZ UDPゴシック" panose="020B0400000000000000" pitchFamily="50" charset="-128"/>
            </a:rPr>
            <a:t>①</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27</xdr:col>
      <xdr:colOff>170273</xdr:colOff>
      <xdr:row>40</xdr:row>
      <xdr:rowOff>99515</xdr:rowOff>
    </xdr:from>
    <xdr:to>
      <xdr:col>27</xdr:col>
      <xdr:colOff>529500</xdr:colOff>
      <xdr:row>40</xdr:row>
      <xdr:rowOff>363493</xdr:rowOff>
    </xdr:to>
    <xdr:sp macro="" textlink="">
      <xdr:nvSpPr>
        <xdr:cNvPr id="10" name="テキスト ボックス 9">
          <a:extLst>
            <a:ext uri="{FF2B5EF4-FFF2-40B4-BE49-F238E27FC236}">
              <a16:creationId xmlns:a16="http://schemas.microsoft.com/office/drawing/2014/main" id="{C914044C-F94C-B235-B2B6-1365D94965D0}"/>
            </a:ext>
          </a:extLst>
        </xdr:cNvPr>
        <xdr:cNvSpPr txBox="1"/>
      </xdr:nvSpPr>
      <xdr:spPr>
        <a:xfrm>
          <a:off x="24793109" y="11230970"/>
          <a:ext cx="359227" cy="26397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Pゴシック" panose="020B0400000000000000" pitchFamily="50" charset="-128"/>
              <a:ea typeface="BIZ UDPゴシック" panose="020B0400000000000000" pitchFamily="50" charset="-128"/>
            </a:rPr>
            <a:t>①</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369627</xdr:colOff>
      <xdr:row>48</xdr:row>
      <xdr:rowOff>126648</xdr:rowOff>
    </xdr:from>
    <xdr:to>
      <xdr:col>27</xdr:col>
      <xdr:colOff>582873</xdr:colOff>
      <xdr:row>48</xdr:row>
      <xdr:rowOff>126648</xdr:rowOff>
    </xdr:to>
    <xdr:cxnSp macro="">
      <xdr:nvCxnSpPr>
        <xdr:cNvPr id="11" name="直線コネクタ 10">
          <a:extLst>
            <a:ext uri="{FF2B5EF4-FFF2-40B4-BE49-F238E27FC236}">
              <a16:creationId xmlns:a16="http://schemas.microsoft.com/office/drawing/2014/main" id="{8E4BFA42-C7DE-472B-9B88-515A6B972E86}"/>
            </a:ext>
          </a:extLst>
        </xdr:cNvPr>
        <xdr:cNvCxnSpPr/>
      </xdr:nvCxnSpPr>
      <xdr:spPr>
        <a:xfrm>
          <a:off x="14756642" y="12992506"/>
          <a:ext cx="10449067"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369627</xdr:colOff>
      <xdr:row>49</xdr:row>
      <xdr:rowOff>110562</xdr:rowOff>
    </xdr:from>
    <xdr:to>
      <xdr:col>28</xdr:col>
      <xdr:colOff>454925</xdr:colOff>
      <xdr:row>49</xdr:row>
      <xdr:rowOff>110562</xdr:rowOff>
    </xdr:to>
    <xdr:cxnSp macro="">
      <xdr:nvCxnSpPr>
        <xdr:cNvPr id="12" name="直線コネクタ 11">
          <a:extLst>
            <a:ext uri="{FF2B5EF4-FFF2-40B4-BE49-F238E27FC236}">
              <a16:creationId xmlns:a16="http://schemas.microsoft.com/office/drawing/2014/main" id="{BEA262D0-55B0-4B72-B741-B528F0AD0433}"/>
            </a:ext>
          </a:extLst>
        </xdr:cNvPr>
        <xdr:cNvCxnSpPr/>
      </xdr:nvCxnSpPr>
      <xdr:spPr>
        <a:xfrm>
          <a:off x="14756642" y="13161234"/>
          <a:ext cx="11003507"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129329</xdr:colOff>
      <xdr:row>46</xdr:row>
      <xdr:rowOff>170597</xdr:rowOff>
    </xdr:from>
    <xdr:to>
      <xdr:col>27</xdr:col>
      <xdr:colOff>491278</xdr:colOff>
      <xdr:row>48</xdr:row>
      <xdr:rowOff>64949</xdr:rowOff>
    </xdr:to>
    <xdr:sp macro="" textlink="">
      <xdr:nvSpPr>
        <xdr:cNvPr id="13" name="テキスト ボックス 12">
          <a:extLst>
            <a:ext uri="{FF2B5EF4-FFF2-40B4-BE49-F238E27FC236}">
              <a16:creationId xmlns:a16="http://schemas.microsoft.com/office/drawing/2014/main" id="{EC51D546-CB59-4384-8D88-A404F3349DC9}"/>
            </a:ext>
          </a:extLst>
        </xdr:cNvPr>
        <xdr:cNvSpPr txBox="1"/>
      </xdr:nvSpPr>
      <xdr:spPr>
        <a:xfrm>
          <a:off x="24752165" y="12666828"/>
          <a:ext cx="361949" cy="26397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Pゴシック" panose="020B0400000000000000" pitchFamily="50" charset="-128"/>
              <a:ea typeface="BIZ UDPゴシック" panose="020B0400000000000000" pitchFamily="50" charset="-128"/>
            </a:rPr>
            <a:t>②</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28</xdr:col>
      <xdr:colOff>56541</xdr:colOff>
      <xdr:row>48</xdr:row>
      <xdr:rowOff>21873</xdr:rowOff>
    </xdr:from>
    <xdr:to>
      <xdr:col>28</xdr:col>
      <xdr:colOff>415768</xdr:colOff>
      <xdr:row>49</xdr:row>
      <xdr:rowOff>101037</xdr:rowOff>
    </xdr:to>
    <xdr:sp macro="" textlink="">
      <xdr:nvSpPr>
        <xdr:cNvPr id="14" name="テキスト ボックス 13">
          <a:extLst>
            <a:ext uri="{FF2B5EF4-FFF2-40B4-BE49-F238E27FC236}">
              <a16:creationId xmlns:a16="http://schemas.microsoft.com/office/drawing/2014/main" id="{08F48242-A848-48F2-8081-59B78FFC3D0D}"/>
            </a:ext>
          </a:extLst>
        </xdr:cNvPr>
        <xdr:cNvSpPr txBox="1"/>
      </xdr:nvSpPr>
      <xdr:spPr>
        <a:xfrm>
          <a:off x="25361765" y="12887731"/>
          <a:ext cx="359227" cy="26397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Pゴシック" panose="020B0400000000000000" pitchFamily="50" charset="-128"/>
              <a:ea typeface="BIZ UDPゴシック" panose="020B0400000000000000" pitchFamily="50" charset="-128"/>
            </a:rPr>
            <a:t>③</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70757</xdr:colOff>
      <xdr:row>40</xdr:row>
      <xdr:rowOff>50306</xdr:rowOff>
    </xdr:from>
    <xdr:to>
      <xdr:col>10</xdr:col>
      <xdr:colOff>429984</xdr:colOff>
      <xdr:row>40</xdr:row>
      <xdr:rowOff>314284</xdr:rowOff>
    </xdr:to>
    <xdr:sp macro="" textlink="">
      <xdr:nvSpPr>
        <xdr:cNvPr id="19" name="テキスト ボックス 18">
          <a:extLst>
            <a:ext uri="{FF2B5EF4-FFF2-40B4-BE49-F238E27FC236}">
              <a16:creationId xmlns:a16="http://schemas.microsoft.com/office/drawing/2014/main" id="{4546C1D3-9237-52A1-5573-8DA73AF31EB5}"/>
            </a:ext>
          </a:extLst>
        </xdr:cNvPr>
        <xdr:cNvSpPr txBox="1"/>
      </xdr:nvSpPr>
      <xdr:spPr>
        <a:xfrm>
          <a:off x="13092996" y="11181761"/>
          <a:ext cx="359227" cy="26397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Pゴシック" panose="020B0400000000000000" pitchFamily="50" charset="-128"/>
              <a:ea typeface="BIZ UDPゴシック" panose="020B0400000000000000" pitchFamily="50" charset="-128"/>
            </a:rPr>
            <a:t>③</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58247</xdr:colOff>
      <xdr:row>28</xdr:row>
      <xdr:rowOff>71081</xdr:rowOff>
    </xdr:from>
    <xdr:to>
      <xdr:col>10</xdr:col>
      <xdr:colOff>420196</xdr:colOff>
      <xdr:row>28</xdr:row>
      <xdr:rowOff>335060</xdr:rowOff>
    </xdr:to>
    <xdr:sp macro="" textlink="">
      <xdr:nvSpPr>
        <xdr:cNvPr id="20" name="テキスト ボックス 19">
          <a:extLst>
            <a:ext uri="{FF2B5EF4-FFF2-40B4-BE49-F238E27FC236}">
              <a16:creationId xmlns:a16="http://schemas.microsoft.com/office/drawing/2014/main" id="{C2431F07-39E0-BD1D-569B-CAE7DCC344CB}"/>
            </a:ext>
          </a:extLst>
        </xdr:cNvPr>
        <xdr:cNvSpPr txBox="1"/>
      </xdr:nvSpPr>
      <xdr:spPr>
        <a:xfrm>
          <a:off x="13080486" y="7548917"/>
          <a:ext cx="361949" cy="26397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Pゴシック" panose="020B0400000000000000" pitchFamily="50" charset="-128"/>
              <a:ea typeface="BIZ UDPゴシック" panose="020B0400000000000000" pitchFamily="50" charset="-128"/>
            </a:rPr>
            <a:t>②</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398059</xdr:colOff>
      <xdr:row>25</xdr:row>
      <xdr:rowOff>216638</xdr:rowOff>
    </xdr:from>
    <xdr:to>
      <xdr:col>27</xdr:col>
      <xdr:colOff>668171</xdr:colOff>
      <xdr:row>25</xdr:row>
      <xdr:rowOff>216638</xdr:rowOff>
    </xdr:to>
    <xdr:cxnSp macro="">
      <xdr:nvCxnSpPr>
        <xdr:cNvPr id="21" name="直線コネクタ 20">
          <a:extLst>
            <a:ext uri="{FF2B5EF4-FFF2-40B4-BE49-F238E27FC236}">
              <a16:creationId xmlns:a16="http://schemas.microsoft.com/office/drawing/2014/main" id="{F4FF126D-3050-F23C-77CA-ED8D4C318B34}"/>
            </a:ext>
          </a:extLst>
        </xdr:cNvPr>
        <xdr:cNvCxnSpPr/>
      </xdr:nvCxnSpPr>
      <xdr:spPr>
        <a:xfrm>
          <a:off x="14785074" y="6969437"/>
          <a:ext cx="10505933"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170273</xdr:colOff>
      <xdr:row>24</xdr:row>
      <xdr:rowOff>142165</xdr:rowOff>
    </xdr:from>
    <xdr:to>
      <xdr:col>27</xdr:col>
      <xdr:colOff>529500</xdr:colOff>
      <xdr:row>25</xdr:row>
      <xdr:rowOff>164463</xdr:rowOff>
    </xdr:to>
    <xdr:sp macro="" textlink="">
      <xdr:nvSpPr>
        <xdr:cNvPr id="22" name="テキスト ボックス 21">
          <a:extLst>
            <a:ext uri="{FF2B5EF4-FFF2-40B4-BE49-F238E27FC236}">
              <a16:creationId xmlns:a16="http://schemas.microsoft.com/office/drawing/2014/main" id="{B798A11B-EA2A-77B2-3F55-EA17B859CCF8}"/>
            </a:ext>
          </a:extLst>
        </xdr:cNvPr>
        <xdr:cNvSpPr txBox="1"/>
      </xdr:nvSpPr>
      <xdr:spPr>
        <a:xfrm>
          <a:off x="24793109" y="6653284"/>
          <a:ext cx="359227" cy="26397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Pゴシック" panose="020B0400000000000000" pitchFamily="50" charset="-128"/>
              <a:ea typeface="BIZ UDPゴシック" panose="020B0400000000000000" pitchFamily="50" charset="-128"/>
            </a:rPr>
            <a:t>④</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28108</xdr:colOff>
      <xdr:row>32</xdr:row>
      <xdr:rowOff>156381</xdr:rowOff>
    </xdr:from>
    <xdr:to>
      <xdr:col>10</xdr:col>
      <xdr:colOff>387335</xdr:colOff>
      <xdr:row>32</xdr:row>
      <xdr:rowOff>420359</xdr:rowOff>
    </xdr:to>
    <xdr:sp macro="" textlink="">
      <xdr:nvSpPr>
        <xdr:cNvPr id="23" name="テキスト ボックス 22">
          <a:extLst>
            <a:ext uri="{FF2B5EF4-FFF2-40B4-BE49-F238E27FC236}">
              <a16:creationId xmlns:a16="http://schemas.microsoft.com/office/drawing/2014/main" id="{20C8AA97-AAD9-99E0-CAD1-E2FD1EC22399}"/>
            </a:ext>
          </a:extLst>
        </xdr:cNvPr>
        <xdr:cNvSpPr txBox="1"/>
      </xdr:nvSpPr>
      <xdr:spPr>
        <a:xfrm>
          <a:off x="13050347" y="8743097"/>
          <a:ext cx="359227" cy="26397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BIZ UDPゴシック" panose="020B0400000000000000" pitchFamily="50" charset="-128"/>
              <a:ea typeface="BIZ UDPゴシック" panose="020B0400000000000000" pitchFamily="50" charset="-128"/>
            </a:rPr>
            <a:t>④</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2135281</xdr:colOff>
      <xdr:row>17</xdr:row>
      <xdr:rowOff>142316</xdr:rowOff>
    </xdr:from>
    <xdr:to>
      <xdr:col>4</xdr:col>
      <xdr:colOff>1344706</xdr:colOff>
      <xdr:row>22</xdr:row>
      <xdr:rowOff>425824</xdr:rowOff>
    </xdr:to>
    <xdr:sp macro="" textlink="">
      <xdr:nvSpPr>
        <xdr:cNvPr id="2" name="テキスト ボックス 1">
          <a:extLst>
            <a:ext uri="{FF2B5EF4-FFF2-40B4-BE49-F238E27FC236}">
              <a16:creationId xmlns:a16="http://schemas.microsoft.com/office/drawing/2014/main" id="{7F9F9B59-E8F2-4CC1-BC18-409FAA71D922}"/>
            </a:ext>
          </a:extLst>
        </xdr:cNvPr>
        <xdr:cNvSpPr txBox="1"/>
      </xdr:nvSpPr>
      <xdr:spPr>
        <a:xfrm>
          <a:off x="3325906" y="6162116"/>
          <a:ext cx="3638550" cy="2274233"/>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BIZ UDPゴシック" panose="020B0400000000000000" pitchFamily="50" charset="-128"/>
              <a:ea typeface="BIZ UDPゴシック" panose="020B0400000000000000" pitchFamily="50" charset="-128"/>
            </a:rPr>
            <a:t>助成金支給実績 延長追加分</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a:t>
          </a:r>
          <a:r>
            <a:rPr kumimoji="1" lang="en-US" altLang="ja-JP" sz="1400">
              <a:solidFill>
                <a:srgbClr val="FF0000"/>
              </a:solidFill>
              <a:latin typeface="BIZ UDPゴシック" panose="020B0400000000000000" pitchFamily="50" charset="-128"/>
              <a:ea typeface="BIZ UDPゴシック" panose="020B0400000000000000" pitchFamily="50" charset="-128"/>
            </a:rPr>
            <a:t>44,240,000-</a:t>
          </a:r>
        </a:p>
        <a:p>
          <a:r>
            <a:rPr kumimoji="1" lang="ja-JP" altLang="en-US" sz="1400">
              <a:solidFill>
                <a:srgbClr val="FF0000"/>
              </a:solidFill>
              <a:latin typeface="BIZ UDPゴシック" panose="020B0400000000000000" pitchFamily="50" charset="-128"/>
              <a:ea typeface="BIZ UDPゴシック" panose="020B0400000000000000" pitchFamily="50" charset="-128"/>
            </a:rPr>
            <a:t>だいじょうぶだよ基金第</a:t>
          </a:r>
          <a:r>
            <a:rPr kumimoji="1" lang="en-US" altLang="ja-JP" sz="1400">
              <a:solidFill>
                <a:srgbClr val="FF0000"/>
              </a:solidFill>
              <a:latin typeface="BIZ UDPゴシック" panose="020B0400000000000000" pitchFamily="50" charset="-128"/>
              <a:ea typeface="BIZ UDPゴシック" panose="020B0400000000000000" pitchFamily="50" charset="-128"/>
            </a:rPr>
            <a:t>5</a:t>
          </a:r>
          <a:r>
            <a:rPr kumimoji="1" lang="ja-JP" altLang="en-US" sz="1400">
              <a:solidFill>
                <a:srgbClr val="FF0000"/>
              </a:solidFill>
              <a:latin typeface="BIZ UDPゴシック" panose="020B0400000000000000" pitchFamily="50" charset="-128"/>
              <a:ea typeface="BIZ UDPゴシック" panose="020B0400000000000000" pitchFamily="50" charset="-128"/>
            </a:rPr>
            <a:t>次</a:t>
          </a:r>
          <a:r>
            <a:rPr kumimoji="1" lang="en-US" altLang="ja-JP" sz="1400">
              <a:solidFill>
                <a:srgbClr val="FF0000"/>
              </a:solidFill>
              <a:latin typeface="BIZ UDPゴシック" panose="020B0400000000000000" pitchFamily="50" charset="-128"/>
              <a:ea typeface="BIZ UDPゴシック" panose="020B0400000000000000" pitchFamily="50" charset="-128"/>
            </a:rPr>
            <a:t>Topics</a:t>
          </a:r>
        </a:p>
        <a:p>
          <a:r>
            <a:rPr kumimoji="1" lang="ja-JP" altLang="en-US" sz="1400">
              <a:solidFill>
                <a:srgbClr val="FF0000"/>
              </a:solidFill>
              <a:latin typeface="BIZ UDPゴシック" panose="020B0400000000000000" pitchFamily="50" charset="-128"/>
              <a:ea typeface="BIZ UDPゴシック" panose="020B0400000000000000" pitchFamily="50" charset="-128"/>
            </a:rPr>
            <a:t>￥</a:t>
          </a:r>
          <a:r>
            <a:rPr kumimoji="1" lang="en-US" altLang="ja-JP" sz="1400">
              <a:solidFill>
                <a:srgbClr val="FF0000"/>
              </a:solidFill>
              <a:latin typeface="BIZ UDPゴシック" panose="020B0400000000000000" pitchFamily="50" charset="-128"/>
              <a:ea typeface="BIZ UDPゴシック" panose="020B0400000000000000" pitchFamily="50" charset="-128"/>
            </a:rPr>
            <a:t>20,149,000-</a:t>
          </a:r>
        </a:p>
        <a:p>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chemeClr val="accent1"/>
              </a:solidFill>
              <a:latin typeface="BIZ UDPゴシック" panose="020B0400000000000000" pitchFamily="50" charset="-128"/>
              <a:ea typeface="BIZ UDPゴシック" panose="020B0400000000000000" pitchFamily="50" charset="-128"/>
            </a:rPr>
            <a:t>差額</a:t>
          </a:r>
          <a:endParaRPr kumimoji="1" lang="en-US" altLang="ja-JP" sz="1400">
            <a:solidFill>
              <a:schemeClr val="accent1"/>
            </a:solidFill>
            <a:latin typeface="BIZ UDPゴシック" panose="020B0400000000000000" pitchFamily="50" charset="-128"/>
            <a:ea typeface="BIZ UDPゴシック" panose="020B0400000000000000" pitchFamily="50" charset="-128"/>
          </a:endParaRPr>
        </a:p>
        <a:p>
          <a:r>
            <a:rPr kumimoji="1" lang="ja-JP" altLang="ja-JP" sz="1400">
              <a:solidFill>
                <a:schemeClr val="accent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accent1"/>
              </a:solidFill>
              <a:effectLst/>
              <a:latin typeface="BIZ UDPゴシック" panose="020B0400000000000000" pitchFamily="50" charset="-128"/>
              <a:ea typeface="BIZ UDPゴシック" panose="020B0400000000000000" pitchFamily="50" charset="-128"/>
              <a:cs typeface="+mn-cs"/>
            </a:rPr>
            <a:t>24,091,000-</a:t>
          </a:r>
        </a:p>
        <a:p>
          <a:r>
            <a:rPr kumimoji="1" lang="ja-JP" altLang="en-US" sz="1400">
              <a:solidFill>
                <a:schemeClr val="accent1"/>
              </a:solidFill>
              <a:effectLst/>
              <a:latin typeface="BIZ UDPゴシック" panose="020B0400000000000000" pitchFamily="50" charset="-128"/>
              <a:ea typeface="BIZ UDPゴシック" panose="020B0400000000000000" pitchFamily="50" charset="-128"/>
              <a:cs typeface="+mn-cs"/>
            </a:rPr>
            <a:t>アニュアルレポートの令和</a:t>
          </a:r>
          <a:r>
            <a:rPr kumimoji="1" lang="en-US" altLang="ja-JP" sz="1400">
              <a:solidFill>
                <a:schemeClr val="accent1"/>
              </a:solidFill>
              <a:effectLst/>
              <a:latin typeface="BIZ UDPゴシック" panose="020B0400000000000000" pitchFamily="50" charset="-128"/>
              <a:ea typeface="BIZ UDPゴシック" panose="020B0400000000000000" pitchFamily="50" charset="-128"/>
              <a:cs typeface="+mn-cs"/>
            </a:rPr>
            <a:t>4</a:t>
          </a:r>
          <a:r>
            <a:rPr kumimoji="1" lang="ja-JP" altLang="en-US" sz="1400">
              <a:solidFill>
                <a:schemeClr val="accent1"/>
              </a:solidFill>
              <a:effectLst/>
              <a:latin typeface="BIZ UDPゴシック" panose="020B0400000000000000" pitchFamily="50" charset="-128"/>
              <a:ea typeface="BIZ UDPゴシック" panose="020B0400000000000000" pitchFamily="50" charset="-128"/>
              <a:cs typeface="+mn-cs"/>
            </a:rPr>
            <a:t>年度無印の額と一致。</a:t>
          </a:r>
          <a:endParaRPr kumimoji="1" lang="ja-JP" altLang="en-US" sz="1400">
            <a:solidFill>
              <a:schemeClr val="accent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476250</xdr:colOff>
      <xdr:row>22</xdr:row>
      <xdr:rowOff>400050</xdr:rowOff>
    </xdr:from>
    <xdr:to>
      <xdr:col>2</xdr:col>
      <xdr:colOff>1971675</xdr:colOff>
      <xdr:row>22</xdr:row>
      <xdr:rowOff>400050</xdr:rowOff>
    </xdr:to>
    <xdr:cxnSp macro="">
      <xdr:nvCxnSpPr>
        <xdr:cNvPr id="3" name="直線コネクタ 2">
          <a:extLst>
            <a:ext uri="{FF2B5EF4-FFF2-40B4-BE49-F238E27FC236}">
              <a16:creationId xmlns:a16="http://schemas.microsoft.com/office/drawing/2014/main" id="{DD72F177-8A5B-4FE1-B6D1-F27116975204}"/>
            </a:ext>
          </a:extLst>
        </xdr:cNvPr>
        <xdr:cNvCxnSpPr/>
      </xdr:nvCxnSpPr>
      <xdr:spPr>
        <a:xfrm>
          <a:off x="1162050" y="8410575"/>
          <a:ext cx="200025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23</xdr:row>
      <xdr:rowOff>0</xdr:rowOff>
    </xdr:from>
    <xdr:to>
      <xdr:col>5</xdr:col>
      <xdr:colOff>2000250</xdr:colOff>
      <xdr:row>23</xdr:row>
      <xdr:rowOff>0</xdr:rowOff>
    </xdr:to>
    <xdr:cxnSp macro="">
      <xdr:nvCxnSpPr>
        <xdr:cNvPr id="4" name="直線コネクタ 3">
          <a:extLst>
            <a:ext uri="{FF2B5EF4-FFF2-40B4-BE49-F238E27FC236}">
              <a16:creationId xmlns:a16="http://schemas.microsoft.com/office/drawing/2014/main" id="{AED30ECC-F9A0-4800-9BC4-B6334E9BA54D}"/>
            </a:ext>
          </a:extLst>
        </xdr:cNvPr>
        <xdr:cNvCxnSpPr/>
      </xdr:nvCxnSpPr>
      <xdr:spPr>
        <a:xfrm>
          <a:off x="7058025" y="8553450"/>
          <a:ext cx="1990725"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371475</xdr:colOff>
      <xdr:row>24</xdr:row>
      <xdr:rowOff>285750</xdr:rowOff>
    </xdr:from>
    <xdr:to>
      <xdr:col>4</xdr:col>
      <xdr:colOff>1419225</xdr:colOff>
      <xdr:row>24</xdr:row>
      <xdr:rowOff>285750</xdr:rowOff>
    </xdr:to>
    <xdr:cxnSp macro="">
      <xdr:nvCxnSpPr>
        <xdr:cNvPr id="5" name="直線コネクタ 4">
          <a:extLst>
            <a:ext uri="{FF2B5EF4-FFF2-40B4-BE49-F238E27FC236}">
              <a16:creationId xmlns:a16="http://schemas.microsoft.com/office/drawing/2014/main" id="{32E7274E-9C6B-48D1-A905-690908EB0D1E}"/>
            </a:ext>
          </a:extLst>
        </xdr:cNvPr>
        <xdr:cNvCxnSpPr/>
      </xdr:nvCxnSpPr>
      <xdr:spPr>
        <a:xfrm>
          <a:off x="5991225" y="9201150"/>
          <a:ext cx="1047750" cy="0"/>
        </a:xfrm>
        <a:prstGeom prst="line">
          <a:avLst/>
        </a:prstGeom>
        <a:ln w="3810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209550</xdr:colOff>
      <xdr:row>25</xdr:row>
      <xdr:rowOff>381000</xdr:rowOff>
    </xdr:from>
    <xdr:to>
      <xdr:col>3</xdr:col>
      <xdr:colOff>1257300</xdr:colOff>
      <xdr:row>25</xdr:row>
      <xdr:rowOff>381000</xdr:rowOff>
    </xdr:to>
    <xdr:cxnSp macro="">
      <xdr:nvCxnSpPr>
        <xdr:cNvPr id="6" name="直線コネクタ 5">
          <a:extLst>
            <a:ext uri="{FF2B5EF4-FFF2-40B4-BE49-F238E27FC236}">
              <a16:creationId xmlns:a16="http://schemas.microsoft.com/office/drawing/2014/main" id="{529FBE68-83D6-47D2-82C9-A90E427AF5A6}"/>
            </a:ext>
          </a:extLst>
        </xdr:cNvPr>
        <xdr:cNvCxnSpPr/>
      </xdr:nvCxnSpPr>
      <xdr:spPr>
        <a:xfrm>
          <a:off x="4543425" y="9658350"/>
          <a:ext cx="104775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495300</xdr:colOff>
      <xdr:row>26</xdr:row>
      <xdr:rowOff>0</xdr:rowOff>
    </xdr:from>
    <xdr:to>
      <xdr:col>2</xdr:col>
      <xdr:colOff>3048000</xdr:colOff>
      <xdr:row>26</xdr:row>
      <xdr:rowOff>0</xdr:rowOff>
    </xdr:to>
    <xdr:cxnSp macro="">
      <xdr:nvCxnSpPr>
        <xdr:cNvPr id="7" name="直線コネクタ 6">
          <a:extLst>
            <a:ext uri="{FF2B5EF4-FFF2-40B4-BE49-F238E27FC236}">
              <a16:creationId xmlns:a16="http://schemas.microsoft.com/office/drawing/2014/main" id="{B013D3C2-BA88-4A8A-9629-C9CA561AE585}"/>
            </a:ext>
          </a:extLst>
        </xdr:cNvPr>
        <xdr:cNvCxnSpPr/>
      </xdr:nvCxnSpPr>
      <xdr:spPr>
        <a:xfrm>
          <a:off x="1181100" y="9820275"/>
          <a:ext cx="3057525"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25</xdr:row>
      <xdr:rowOff>19050</xdr:rowOff>
    </xdr:from>
    <xdr:to>
      <xdr:col>2</xdr:col>
      <xdr:colOff>3028950</xdr:colOff>
      <xdr:row>25</xdr:row>
      <xdr:rowOff>19050</xdr:rowOff>
    </xdr:to>
    <xdr:cxnSp macro="">
      <xdr:nvCxnSpPr>
        <xdr:cNvPr id="8" name="直線コネクタ 7">
          <a:extLst>
            <a:ext uri="{FF2B5EF4-FFF2-40B4-BE49-F238E27FC236}">
              <a16:creationId xmlns:a16="http://schemas.microsoft.com/office/drawing/2014/main" id="{640BD31E-3123-46F7-B04E-7225023C631E}"/>
            </a:ext>
          </a:extLst>
        </xdr:cNvPr>
        <xdr:cNvCxnSpPr/>
      </xdr:nvCxnSpPr>
      <xdr:spPr>
        <a:xfrm>
          <a:off x="1200150" y="9296400"/>
          <a:ext cx="3019425" cy="0"/>
        </a:xfrm>
        <a:prstGeom prst="line">
          <a:avLst/>
        </a:prstGeom>
        <a:ln w="3810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26</xdr:row>
      <xdr:rowOff>95250</xdr:rowOff>
    </xdr:from>
    <xdr:to>
      <xdr:col>0</xdr:col>
      <xdr:colOff>0</xdr:colOff>
      <xdr:row>26</xdr:row>
      <xdr:rowOff>95250</xdr:rowOff>
    </xdr:to>
    <xdr:cxnSp macro="">
      <xdr:nvCxnSpPr>
        <xdr:cNvPr id="9" name="直線コネクタ 8">
          <a:extLst>
            <a:ext uri="{FF2B5EF4-FFF2-40B4-BE49-F238E27FC236}">
              <a16:creationId xmlns:a16="http://schemas.microsoft.com/office/drawing/2014/main" id="{A60E2945-CF1D-4657-BA5A-C29F4218CE5D}"/>
            </a:ext>
          </a:extLst>
        </xdr:cNvPr>
        <xdr:cNvCxnSpPr/>
      </xdr:nvCxnSpPr>
      <xdr:spPr>
        <a:xfrm>
          <a:off x="0" y="9915525"/>
          <a:ext cx="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1114425</xdr:colOff>
      <xdr:row>22</xdr:row>
      <xdr:rowOff>485446</xdr:rowOff>
    </xdr:from>
    <xdr:to>
      <xdr:col>4</xdr:col>
      <xdr:colOff>1362075</xdr:colOff>
      <xdr:row>25</xdr:row>
      <xdr:rowOff>161925</xdr:rowOff>
    </xdr:to>
    <xdr:sp macro="" textlink="">
      <xdr:nvSpPr>
        <xdr:cNvPr id="10" name="フリーフォーム: 図形 9">
          <a:extLst>
            <a:ext uri="{FF2B5EF4-FFF2-40B4-BE49-F238E27FC236}">
              <a16:creationId xmlns:a16="http://schemas.microsoft.com/office/drawing/2014/main" id="{988FBA78-7363-4822-B514-5386AAABB11D}"/>
            </a:ext>
          </a:extLst>
        </xdr:cNvPr>
        <xdr:cNvSpPr/>
      </xdr:nvSpPr>
      <xdr:spPr>
        <a:xfrm>
          <a:off x="5448300" y="8495971"/>
          <a:ext cx="1533525" cy="943304"/>
        </a:xfrm>
        <a:custGeom>
          <a:avLst/>
          <a:gdLst>
            <a:gd name="connsiteX0" fmla="*/ 0 w 1438275"/>
            <a:gd name="connsiteY0" fmla="*/ 876629 h 876629"/>
            <a:gd name="connsiteX1" fmla="*/ 476250 w 1438275"/>
            <a:gd name="connsiteY1" fmla="*/ 143204 h 876629"/>
            <a:gd name="connsiteX2" fmla="*/ 1438275 w 1438275"/>
            <a:gd name="connsiteY2" fmla="*/ 329 h 876629"/>
          </a:gdLst>
          <a:ahLst/>
          <a:cxnLst>
            <a:cxn ang="0">
              <a:pos x="connsiteX0" y="connsiteY0"/>
            </a:cxn>
            <a:cxn ang="0">
              <a:pos x="connsiteX1" y="connsiteY1"/>
            </a:cxn>
            <a:cxn ang="0">
              <a:pos x="connsiteX2" y="connsiteY2"/>
            </a:cxn>
          </a:cxnLst>
          <a:rect l="l" t="t" r="r" b="b"/>
          <a:pathLst>
            <a:path w="1438275" h="876629">
              <a:moveTo>
                <a:pt x="0" y="876629"/>
              </a:moveTo>
              <a:cubicBezTo>
                <a:pt x="118269" y="582941"/>
                <a:pt x="236538" y="289254"/>
                <a:pt x="476250" y="143204"/>
              </a:cubicBezTo>
              <a:cubicBezTo>
                <a:pt x="715962" y="-2846"/>
                <a:pt x="1077118" y="-1259"/>
                <a:pt x="1438275" y="329"/>
              </a:cubicBezTo>
            </a:path>
          </a:pathLst>
        </a:custGeom>
        <a:noFill/>
        <a:ln w="31750">
          <a:solidFill>
            <a:srgbClr val="FF0000"/>
          </a:solidFill>
          <a:headEnd type="arrow" w="lg" len="lg"/>
          <a:tailEnd type="arrow" w="lg" len="lg"/>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336340</xdr:colOff>
      <xdr:row>23</xdr:row>
      <xdr:rowOff>96617</xdr:rowOff>
    </xdr:from>
    <xdr:to>
      <xdr:col>4</xdr:col>
      <xdr:colOff>523875</xdr:colOff>
      <xdr:row>24</xdr:row>
      <xdr:rowOff>38100</xdr:rowOff>
    </xdr:to>
    <xdr:cxnSp macro="">
      <xdr:nvCxnSpPr>
        <xdr:cNvPr id="11" name="直線矢印コネクタ 10">
          <a:extLst>
            <a:ext uri="{FF2B5EF4-FFF2-40B4-BE49-F238E27FC236}">
              <a16:creationId xmlns:a16="http://schemas.microsoft.com/office/drawing/2014/main" id="{18A4321E-13AA-4A1D-A1A5-E933BEB92C91}"/>
            </a:ext>
          </a:extLst>
        </xdr:cNvPr>
        <xdr:cNvCxnSpPr>
          <a:stCxn id="10" idx="1"/>
        </xdr:cNvCxnSpPr>
      </xdr:nvCxnSpPr>
      <xdr:spPr>
        <a:xfrm>
          <a:off x="5956090" y="8650067"/>
          <a:ext cx="187535" cy="303433"/>
        </a:xfrm>
        <a:prstGeom prst="straightConnector1">
          <a:avLst/>
        </a:prstGeom>
        <a:ln w="31750">
          <a:solidFill>
            <a:schemeClr val="accent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136071</xdr:colOff>
      <xdr:row>35</xdr:row>
      <xdr:rowOff>81642</xdr:rowOff>
    </xdr:from>
    <xdr:to>
      <xdr:col>5</xdr:col>
      <xdr:colOff>706210</xdr:colOff>
      <xdr:row>68</xdr:row>
      <xdr:rowOff>91168</xdr:rowOff>
    </xdr:to>
    <xdr:pic>
      <xdr:nvPicPr>
        <xdr:cNvPr id="12" name="図 11">
          <a:extLst>
            <a:ext uri="{FF2B5EF4-FFF2-40B4-BE49-F238E27FC236}">
              <a16:creationId xmlns:a16="http://schemas.microsoft.com/office/drawing/2014/main" id="{0D44EA58-CF4C-417B-BAB0-EF2B4F3BB9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6696" y="11883117"/>
          <a:ext cx="6428014" cy="5667376"/>
        </a:xfrm>
        <a:prstGeom prst="rect">
          <a:avLst/>
        </a:prstGeom>
        <a:noFill/>
        <a:ln w="190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693965</xdr:colOff>
      <xdr:row>61</xdr:row>
      <xdr:rowOff>54429</xdr:rowOff>
    </xdr:from>
    <xdr:to>
      <xdr:col>4</xdr:col>
      <xdr:colOff>604156</xdr:colOff>
      <xdr:row>61</xdr:row>
      <xdr:rowOff>54429</xdr:rowOff>
    </xdr:to>
    <xdr:cxnSp macro="">
      <xdr:nvCxnSpPr>
        <xdr:cNvPr id="13" name="直線コネクタ 12">
          <a:extLst>
            <a:ext uri="{FF2B5EF4-FFF2-40B4-BE49-F238E27FC236}">
              <a16:creationId xmlns:a16="http://schemas.microsoft.com/office/drawing/2014/main" id="{9784C8E0-BB3C-4559-BD7C-1BC3057E52ED}"/>
            </a:ext>
          </a:extLst>
        </xdr:cNvPr>
        <xdr:cNvCxnSpPr/>
      </xdr:nvCxnSpPr>
      <xdr:spPr>
        <a:xfrm>
          <a:off x="5027840" y="16313604"/>
          <a:ext cx="1196066"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42022</xdr:colOff>
      <xdr:row>35</xdr:row>
      <xdr:rowOff>100853</xdr:rowOff>
    </xdr:from>
    <xdr:to>
      <xdr:col>16</xdr:col>
      <xdr:colOff>323009</xdr:colOff>
      <xdr:row>69</xdr:row>
      <xdr:rowOff>105616</xdr:rowOff>
    </xdr:to>
    <xdr:pic>
      <xdr:nvPicPr>
        <xdr:cNvPr id="14" name="図 13">
          <a:extLst>
            <a:ext uri="{FF2B5EF4-FFF2-40B4-BE49-F238E27FC236}">
              <a16:creationId xmlns:a16="http://schemas.microsoft.com/office/drawing/2014/main" id="{D6C5E110-50FD-4EB6-A6B4-664A23E552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05172" y="11902328"/>
          <a:ext cx="7262812" cy="5834063"/>
        </a:xfrm>
        <a:prstGeom prst="rect">
          <a:avLst/>
        </a:prstGeom>
        <a:noFill/>
        <a:ln w="190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167287</xdr:colOff>
      <xdr:row>46</xdr:row>
      <xdr:rowOff>43223</xdr:rowOff>
    </xdr:from>
    <xdr:to>
      <xdr:col>13</xdr:col>
      <xdr:colOff>504264</xdr:colOff>
      <xdr:row>46</xdr:row>
      <xdr:rowOff>43223</xdr:rowOff>
    </xdr:to>
    <xdr:cxnSp macro="">
      <xdr:nvCxnSpPr>
        <xdr:cNvPr id="15" name="直線コネクタ 14">
          <a:extLst>
            <a:ext uri="{FF2B5EF4-FFF2-40B4-BE49-F238E27FC236}">
              <a16:creationId xmlns:a16="http://schemas.microsoft.com/office/drawing/2014/main" id="{BD0BCA75-4753-8F99-B961-6CF2FB5BDF69}"/>
            </a:ext>
          </a:extLst>
        </xdr:cNvPr>
        <xdr:cNvCxnSpPr/>
      </xdr:nvCxnSpPr>
      <xdr:spPr>
        <a:xfrm>
          <a:off x="10140522" y="13568723"/>
          <a:ext cx="5245154" cy="0"/>
        </a:xfrm>
        <a:prstGeom prst="line">
          <a:avLst/>
        </a:prstGeom>
        <a:ln w="3810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2F7AC-E0D6-4707-9157-585A1807A142}">
  <dimension ref="A1:BK55"/>
  <sheetViews>
    <sheetView topLeftCell="AO18" zoomScale="40" zoomScaleNormal="40" workbookViewId="0">
      <selection activeCell="AK6" sqref="AK6"/>
    </sheetView>
  </sheetViews>
  <sheetFormatPr defaultRowHeight="18.75" x14ac:dyDescent="0.4"/>
  <cols>
    <col min="2" max="2" width="5" style="3" bestFit="1" customWidth="1"/>
    <col min="3" max="3" width="20" style="3" bestFit="1" customWidth="1"/>
    <col min="4" max="4" width="14.75" style="3" bestFit="1" customWidth="1"/>
    <col min="5" max="5" width="16.375" style="3" bestFit="1" customWidth="1"/>
    <col min="6" max="6" width="37.625" style="3" customWidth="1"/>
    <col min="7" max="7" width="10" style="3" bestFit="1" customWidth="1"/>
    <col min="8" max="8" width="14.125" style="3" customWidth="1"/>
    <col min="9" max="9" width="5.25" style="3" customWidth="1"/>
    <col min="10" max="10" width="20.625" style="3" bestFit="1" customWidth="1"/>
    <col min="11" max="11" width="16.625" style="4" bestFit="1" customWidth="1"/>
    <col min="12" max="12" width="26.625" style="3" customWidth="1"/>
    <col min="13" max="13" width="9" style="3"/>
    <col min="14" max="14" width="5" style="3" bestFit="1" customWidth="1"/>
    <col min="15" max="15" width="19.75" style="3" bestFit="1" customWidth="1"/>
    <col min="16" max="16" width="13.625" style="3" bestFit="1" customWidth="1"/>
    <col min="17" max="17" width="26.75" style="3" customWidth="1"/>
    <col min="18" max="18" width="12.875" style="3" bestFit="1" customWidth="1"/>
    <col min="19" max="19" width="9" style="3"/>
    <col min="20" max="20" width="5.125" style="3" customWidth="1"/>
    <col min="21" max="21" width="21.125" style="3" bestFit="1" customWidth="1"/>
    <col min="22" max="22" width="15.25" style="3" bestFit="1" customWidth="1"/>
    <col min="23" max="23" width="35.125" style="3" bestFit="1" customWidth="1"/>
    <col min="24" max="24" width="34.5" style="3" customWidth="1"/>
    <col min="25" max="25" width="9" style="3"/>
    <col min="26" max="26" width="9.25" style="3" bestFit="1" customWidth="1"/>
    <col min="27" max="27" width="20" style="3" bestFit="1" customWidth="1"/>
    <col min="28" max="28" width="11.25" style="3" bestFit="1" customWidth="1"/>
    <col min="29" max="29" width="27.875" style="3" customWidth="1"/>
    <col min="30" max="30" width="24.75" style="3" bestFit="1" customWidth="1"/>
    <col min="31" max="31" width="9" style="3"/>
    <col min="32" max="32" width="9.25" style="3" bestFit="1" customWidth="1"/>
    <col min="33" max="33" width="18.375" style="3" bestFit="1" customWidth="1"/>
    <col min="34" max="34" width="17.125" style="3" bestFit="1" customWidth="1"/>
    <col min="35" max="35" width="23" style="3" bestFit="1" customWidth="1"/>
    <col min="36" max="36" width="17.625" style="3" customWidth="1"/>
    <col min="37" max="37" width="9" style="3"/>
    <col min="38" max="38" width="9.25" style="3" bestFit="1" customWidth="1"/>
    <col min="39" max="39" width="20" style="3" bestFit="1" customWidth="1"/>
    <col min="40" max="40" width="15.5" style="3" bestFit="1" customWidth="1"/>
    <col min="41" max="41" width="45.875" style="3" customWidth="1"/>
    <col min="42" max="42" width="57" style="3" customWidth="1"/>
    <col min="43" max="43" width="9" style="3"/>
    <col min="44" max="44" width="9.25" style="3" bestFit="1" customWidth="1"/>
    <col min="45" max="45" width="21.125" style="3" bestFit="1" customWidth="1"/>
    <col min="46" max="46" width="15.5" style="3" bestFit="1" customWidth="1"/>
    <col min="47" max="47" width="42.75" style="3" customWidth="1"/>
    <col min="48" max="48" width="31.25" style="3" customWidth="1"/>
    <col min="49" max="49" width="9" style="3"/>
    <col min="50" max="50" width="9.25" style="3" bestFit="1" customWidth="1"/>
    <col min="51" max="51" width="20" style="3" bestFit="1" customWidth="1"/>
    <col min="52" max="52" width="13.625" style="4" bestFit="1" customWidth="1"/>
    <col min="53" max="53" width="44.625" style="3" bestFit="1" customWidth="1"/>
    <col min="54" max="54" width="29.25" style="8" customWidth="1"/>
    <col min="55" max="55" width="14.25" style="3" bestFit="1" customWidth="1"/>
    <col min="56" max="56" width="22.125" style="3" bestFit="1" customWidth="1"/>
    <col min="57" max="57" width="25.75" style="4" bestFit="1" customWidth="1"/>
    <col min="58" max="63" width="9" style="3"/>
  </cols>
  <sheetData>
    <row r="1" spans="1:63" ht="21" x14ac:dyDescent="0.4">
      <c r="A1" s="1" t="s">
        <v>34</v>
      </c>
    </row>
    <row r="2" spans="1:63" ht="21" x14ac:dyDescent="0.4">
      <c r="A2" s="1"/>
    </row>
    <row r="3" spans="1:63" ht="21" x14ac:dyDescent="0.4">
      <c r="B3" s="1" t="s">
        <v>0</v>
      </c>
      <c r="C3" s="1"/>
      <c r="D3" s="1"/>
      <c r="E3" s="1"/>
      <c r="F3" s="1"/>
      <c r="G3" s="1"/>
      <c r="H3" s="1"/>
      <c r="I3" s="1" t="s">
        <v>1</v>
      </c>
      <c r="J3" s="1"/>
      <c r="K3" s="2"/>
      <c r="L3" s="1"/>
      <c r="M3" s="1"/>
      <c r="N3" s="1" t="s">
        <v>2</v>
      </c>
      <c r="O3" s="1"/>
      <c r="P3" s="1"/>
      <c r="Q3" s="1"/>
      <c r="R3" s="1"/>
      <c r="S3" s="1"/>
      <c r="T3" s="1" t="s">
        <v>41</v>
      </c>
      <c r="U3" s="1"/>
      <c r="V3" s="1"/>
      <c r="W3" s="1"/>
      <c r="X3" s="1"/>
      <c r="Y3" s="1"/>
      <c r="Z3" s="1" t="s">
        <v>42</v>
      </c>
      <c r="AA3" s="1"/>
      <c r="AB3" s="1"/>
      <c r="AC3" s="1"/>
      <c r="AD3" s="1"/>
      <c r="AE3" s="1"/>
      <c r="AF3" s="1" t="s">
        <v>43</v>
      </c>
      <c r="AG3" s="1"/>
      <c r="AH3" s="1"/>
      <c r="AI3" s="1"/>
      <c r="AJ3" s="1"/>
      <c r="AK3" s="1"/>
      <c r="AL3" s="1" t="s">
        <v>44</v>
      </c>
      <c r="AM3" s="1"/>
      <c r="AN3" s="1"/>
      <c r="AO3" s="1"/>
      <c r="AP3" s="1"/>
      <c r="AQ3" s="1"/>
      <c r="AR3" s="1" t="s">
        <v>45</v>
      </c>
      <c r="AS3" s="1"/>
      <c r="AT3" s="1"/>
      <c r="AU3" s="1"/>
      <c r="AV3" s="1"/>
      <c r="AW3" s="1"/>
      <c r="AX3" s="1" t="s">
        <v>46</v>
      </c>
      <c r="AY3" s="1"/>
      <c r="AZ3" s="2"/>
      <c r="BA3" s="1"/>
      <c r="BB3" s="24"/>
      <c r="BC3" s="1"/>
      <c r="BD3" s="1"/>
      <c r="BE3" s="2"/>
      <c r="BF3" s="1"/>
      <c r="BG3" s="1"/>
      <c r="BH3" s="1"/>
      <c r="BI3" s="1"/>
      <c r="BJ3" s="1"/>
      <c r="BK3" s="1"/>
    </row>
    <row r="4" spans="1:63" x14ac:dyDescent="0.4">
      <c r="B4" s="17" t="s">
        <v>3</v>
      </c>
      <c r="C4" s="17" t="s">
        <v>4</v>
      </c>
      <c r="D4" s="17" t="s">
        <v>5</v>
      </c>
      <c r="E4" s="17" t="s">
        <v>6</v>
      </c>
      <c r="F4" s="17" t="s">
        <v>7</v>
      </c>
      <c r="G4" s="17" t="s">
        <v>35</v>
      </c>
      <c r="I4" s="17" t="s">
        <v>3</v>
      </c>
      <c r="J4" s="17" t="s">
        <v>4</v>
      </c>
      <c r="K4" s="22" t="s">
        <v>5</v>
      </c>
      <c r="L4" s="17" t="s">
        <v>6</v>
      </c>
      <c r="N4" s="17" t="s">
        <v>3</v>
      </c>
      <c r="O4" s="17" t="s">
        <v>4</v>
      </c>
      <c r="P4" s="17" t="s">
        <v>5</v>
      </c>
      <c r="Q4" s="17" t="s">
        <v>6</v>
      </c>
      <c r="R4" s="17" t="s">
        <v>47</v>
      </c>
      <c r="T4" s="17" t="s">
        <v>3</v>
      </c>
      <c r="U4" s="17" t="s">
        <v>4</v>
      </c>
      <c r="V4" s="17" t="s">
        <v>5</v>
      </c>
      <c r="W4" s="17" t="s">
        <v>6</v>
      </c>
      <c r="X4" s="17" t="s">
        <v>47</v>
      </c>
      <c r="Z4" s="17" t="s">
        <v>3</v>
      </c>
      <c r="AA4" s="17" t="s">
        <v>4</v>
      </c>
      <c r="AB4" s="17" t="s">
        <v>5</v>
      </c>
      <c r="AC4" s="17" t="s">
        <v>6</v>
      </c>
      <c r="AD4" s="17" t="s">
        <v>48</v>
      </c>
      <c r="AF4" s="17" t="s">
        <v>3</v>
      </c>
      <c r="AG4" s="17" t="s">
        <v>4</v>
      </c>
      <c r="AH4" s="17" t="s">
        <v>5</v>
      </c>
      <c r="AI4" s="17" t="s">
        <v>6</v>
      </c>
      <c r="AJ4" s="17" t="s">
        <v>7</v>
      </c>
      <c r="AL4" s="17" t="s">
        <v>3</v>
      </c>
      <c r="AM4" s="17" t="s">
        <v>4</v>
      </c>
      <c r="AN4" s="17" t="s">
        <v>5</v>
      </c>
      <c r="AO4" s="17" t="s">
        <v>6</v>
      </c>
      <c r="AP4" s="17" t="s">
        <v>49</v>
      </c>
      <c r="AR4" s="17" t="s">
        <v>3</v>
      </c>
      <c r="AS4" s="17" t="s">
        <v>4</v>
      </c>
      <c r="AT4" s="17" t="s">
        <v>5</v>
      </c>
      <c r="AU4" s="17" t="s">
        <v>6</v>
      </c>
      <c r="AV4" s="17" t="s">
        <v>49</v>
      </c>
      <c r="AX4" s="17" t="s">
        <v>3</v>
      </c>
      <c r="AY4" s="17" t="s">
        <v>4</v>
      </c>
      <c r="AZ4" s="22" t="s">
        <v>5</v>
      </c>
      <c r="BA4" s="17" t="s">
        <v>6</v>
      </c>
      <c r="BB4" s="25" t="s">
        <v>49</v>
      </c>
      <c r="BC4" s="17" t="s">
        <v>50</v>
      </c>
      <c r="BD4" s="17" t="s">
        <v>51</v>
      </c>
      <c r="BE4" s="22" t="s">
        <v>52</v>
      </c>
    </row>
    <row r="5" spans="1:63" ht="42.75" x14ac:dyDescent="0.4">
      <c r="B5" s="10">
        <v>1</v>
      </c>
      <c r="C5" s="11">
        <v>44659</v>
      </c>
      <c r="D5" s="12">
        <v>2320000</v>
      </c>
      <c r="E5" s="13" t="s">
        <v>8</v>
      </c>
      <c r="F5" s="10" t="s">
        <v>9</v>
      </c>
      <c r="G5" s="10">
        <v>43</v>
      </c>
      <c r="I5" s="10">
        <v>1</v>
      </c>
      <c r="J5" s="19">
        <v>44678</v>
      </c>
      <c r="K5" s="18">
        <v>6152068</v>
      </c>
      <c r="L5" s="10" t="s">
        <v>10</v>
      </c>
      <c r="N5" s="10">
        <v>1</v>
      </c>
      <c r="O5" s="11">
        <v>44699</v>
      </c>
      <c r="P5" s="23">
        <v>572000</v>
      </c>
      <c r="Q5" s="13" t="s">
        <v>11</v>
      </c>
      <c r="R5" s="10" t="s">
        <v>40</v>
      </c>
      <c r="T5" s="10">
        <v>1</v>
      </c>
      <c r="U5" s="26" t="s">
        <v>53</v>
      </c>
      <c r="V5" s="23">
        <v>1000000</v>
      </c>
      <c r="W5" s="10" t="s">
        <v>54</v>
      </c>
      <c r="X5" s="15" t="s">
        <v>55</v>
      </c>
      <c r="Z5" s="10">
        <v>1</v>
      </c>
      <c r="AA5" s="11">
        <v>44767</v>
      </c>
      <c r="AB5" s="12">
        <v>20000</v>
      </c>
      <c r="AC5" s="13" t="s">
        <v>56</v>
      </c>
      <c r="AD5" s="10" t="s">
        <v>57</v>
      </c>
      <c r="AF5" s="10">
        <v>1</v>
      </c>
      <c r="AG5" s="27" t="s">
        <v>58</v>
      </c>
      <c r="AH5" s="23">
        <v>2382600</v>
      </c>
      <c r="AI5" s="10" t="s">
        <v>59</v>
      </c>
      <c r="AJ5" s="15" t="s">
        <v>254</v>
      </c>
      <c r="AL5" s="10">
        <v>1</v>
      </c>
      <c r="AM5" s="11">
        <v>44770</v>
      </c>
      <c r="AN5" s="12">
        <v>980000</v>
      </c>
      <c r="AO5" s="13" t="s">
        <v>60</v>
      </c>
      <c r="AP5" s="10" t="s">
        <v>61</v>
      </c>
      <c r="AR5" s="10">
        <v>1</v>
      </c>
      <c r="AS5" s="11">
        <v>44894</v>
      </c>
      <c r="AT5" s="12">
        <v>740000</v>
      </c>
      <c r="AU5" s="13" t="s">
        <v>62</v>
      </c>
      <c r="AV5" s="13" t="s">
        <v>63</v>
      </c>
      <c r="AW5" s="9"/>
      <c r="AX5" s="10">
        <v>1</v>
      </c>
      <c r="AY5" s="11">
        <v>44979</v>
      </c>
      <c r="AZ5" s="28">
        <v>500000</v>
      </c>
      <c r="BA5" s="13" t="s">
        <v>64</v>
      </c>
      <c r="BB5" s="15" t="s">
        <v>65</v>
      </c>
      <c r="BC5" s="10">
        <v>38</v>
      </c>
      <c r="BD5" s="10">
        <v>20</v>
      </c>
      <c r="BE5" s="18">
        <v>500000</v>
      </c>
    </row>
    <row r="6" spans="1:63" ht="42.75" x14ac:dyDescent="0.4">
      <c r="B6" s="10">
        <v>2</v>
      </c>
      <c r="C6" s="11">
        <v>44666</v>
      </c>
      <c r="D6" s="12">
        <v>480000</v>
      </c>
      <c r="E6" s="13" t="s">
        <v>8</v>
      </c>
      <c r="F6" s="10" t="s">
        <v>12</v>
      </c>
      <c r="G6" s="10">
        <v>8</v>
      </c>
      <c r="I6" s="10">
        <v>2</v>
      </c>
      <c r="J6" s="19">
        <v>44707</v>
      </c>
      <c r="K6" s="18">
        <v>28129852</v>
      </c>
      <c r="L6" s="10" t="s">
        <v>13</v>
      </c>
      <c r="P6" s="4"/>
      <c r="T6" s="10">
        <v>2</v>
      </c>
      <c r="U6" s="26" t="s">
        <v>53</v>
      </c>
      <c r="V6" s="23">
        <v>1000000</v>
      </c>
      <c r="W6" s="10" t="s">
        <v>54</v>
      </c>
      <c r="X6" s="15" t="s">
        <v>66</v>
      </c>
      <c r="Z6" s="10">
        <v>2</v>
      </c>
      <c r="AA6" s="11">
        <v>44769</v>
      </c>
      <c r="AB6" s="12">
        <v>4500</v>
      </c>
      <c r="AC6" s="13" t="s">
        <v>67</v>
      </c>
      <c r="AD6" s="10" t="s">
        <v>57</v>
      </c>
      <c r="AF6" s="10">
        <v>2</v>
      </c>
      <c r="AG6" s="11">
        <v>44991</v>
      </c>
      <c r="AH6" s="23">
        <v>103235000</v>
      </c>
      <c r="AI6" s="10" t="s">
        <v>59</v>
      </c>
      <c r="AJ6" s="15" t="s">
        <v>68</v>
      </c>
      <c r="AL6" s="10">
        <v>2</v>
      </c>
      <c r="AM6" s="11">
        <v>44770</v>
      </c>
      <c r="AN6" s="12">
        <v>2493000</v>
      </c>
      <c r="AO6" s="13" t="s">
        <v>69</v>
      </c>
      <c r="AP6" s="15" t="s">
        <v>70</v>
      </c>
      <c r="AR6" s="10">
        <v>2</v>
      </c>
      <c r="AS6" s="11">
        <v>44894</v>
      </c>
      <c r="AT6" s="12">
        <v>898000</v>
      </c>
      <c r="AU6" s="13" t="s">
        <v>71</v>
      </c>
      <c r="AV6" s="13" t="s">
        <v>72</v>
      </c>
      <c r="AW6" s="9"/>
      <c r="AX6" s="10">
        <v>2</v>
      </c>
      <c r="AY6" s="11">
        <v>44979</v>
      </c>
      <c r="AZ6" s="28">
        <v>430000</v>
      </c>
      <c r="BA6" s="13" t="s">
        <v>64</v>
      </c>
      <c r="BB6" s="15" t="s">
        <v>73</v>
      </c>
      <c r="BC6" s="10">
        <v>37</v>
      </c>
      <c r="BD6" s="10">
        <v>18</v>
      </c>
      <c r="BE6" s="18">
        <v>430000</v>
      </c>
    </row>
    <row r="7" spans="1:63" ht="42.75" x14ac:dyDescent="0.4">
      <c r="B7" s="10">
        <v>3</v>
      </c>
      <c r="C7" s="11">
        <v>44671</v>
      </c>
      <c r="D7" s="12">
        <v>5566000</v>
      </c>
      <c r="E7" s="13" t="s">
        <v>14</v>
      </c>
      <c r="F7" s="10" t="s">
        <v>15</v>
      </c>
      <c r="G7" s="10">
        <v>55</v>
      </c>
      <c r="I7" s="10">
        <v>3</v>
      </c>
      <c r="J7" s="19">
        <v>44735</v>
      </c>
      <c r="K7" s="18">
        <v>7126843</v>
      </c>
      <c r="L7" s="10" t="s">
        <v>16</v>
      </c>
      <c r="P7" s="18">
        <v>716000</v>
      </c>
      <c r="Q7" s="10" t="s">
        <v>158</v>
      </c>
      <c r="T7" s="10">
        <v>3</v>
      </c>
      <c r="U7" s="26" t="s">
        <v>53</v>
      </c>
      <c r="V7" s="23">
        <v>1000000</v>
      </c>
      <c r="W7" s="10" t="s">
        <v>54</v>
      </c>
      <c r="X7" s="15" t="s">
        <v>74</v>
      </c>
      <c r="Z7" s="10">
        <v>3</v>
      </c>
      <c r="AA7" s="11">
        <v>44769</v>
      </c>
      <c r="AB7" s="12">
        <v>6500</v>
      </c>
      <c r="AC7" s="13" t="s">
        <v>67</v>
      </c>
      <c r="AD7" s="10" t="s">
        <v>57</v>
      </c>
      <c r="AF7" s="10">
        <v>3</v>
      </c>
      <c r="AG7" s="11">
        <v>44991</v>
      </c>
      <c r="AH7" s="23">
        <v>455000</v>
      </c>
      <c r="AI7" s="10" t="s">
        <v>59</v>
      </c>
      <c r="AJ7" s="10" t="s">
        <v>75</v>
      </c>
      <c r="AL7" s="10">
        <v>3</v>
      </c>
      <c r="AM7" s="11">
        <v>44770</v>
      </c>
      <c r="AN7" s="12">
        <v>2500000</v>
      </c>
      <c r="AO7" s="13" t="s">
        <v>69</v>
      </c>
      <c r="AP7" s="10" t="s">
        <v>76</v>
      </c>
      <c r="AR7" s="10">
        <v>3</v>
      </c>
      <c r="AS7" s="11">
        <v>44894</v>
      </c>
      <c r="AT7" s="23">
        <v>1000000</v>
      </c>
      <c r="AU7" s="13" t="s">
        <v>71</v>
      </c>
      <c r="AV7" s="13" t="s">
        <v>77</v>
      </c>
      <c r="AW7" s="9"/>
      <c r="AX7" s="10">
        <v>3</v>
      </c>
      <c r="AY7" s="11">
        <v>44979</v>
      </c>
      <c r="AZ7" s="28">
        <v>499000</v>
      </c>
      <c r="BA7" s="13" t="s">
        <v>64</v>
      </c>
      <c r="BB7" s="15" t="s">
        <v>78</v>
      </c>
      <c r="BC7" s="10">
        <v>22</v>
      </c>
      <c r="BD7" s="10">
        <v>17</v>
      </c>
      <c r="BE7" s="18">
        <v>499000</v>
      </c>
    </row>
    <row r="8" spans="1:63" ht="42.75" x14ac:dyDescent="0.4">
      <c r="B8" s="10">
        <v>4</v>
      </c>
      <c r="C8" s="11">
        <v>44673</v>
      </c>
      <c r="D8" s="12">
        <v>200000</v>
      </c>
      <c r="E8" s="13" t="s">
        <v>8</v>
      </c>
      <c r="F8" s="10" t="s">
        <v>17</v>
      </c>
      <c r="G8" s="10">
        <v>3</v>
      </c>
      <c r="I8" s="10">
        <v>4</v>
      </c>
      <c r="J8" s="19">
        <v>44757</v>
      </c>
      <c r="K8" s="18">
        <v>8085825</v>
      </c>
      <c r="L8" s="10" t="s">
        <v>18</v>
      </c>
      <c r="P8" s="18">
        <f>P5+P7</f>
        <v>1288000</v>
      </c>
      <c r="Q8" s="10" t="s">
        <v>159</v>
      </c>
      <c r="T8" s="10">
        <v>4</v>
      </c>
      <c r="U8" s="26" t="s">
        <v>53</v>
      </c>
      <c r="V8" s="23">
        <v>1000000</v>
      </c>
      <c r="W8" s="10" t="s">
        <v>54</v>
      </c>
      <c r="X8" s="15" t="s">
        <v>79</v>
      </c>
      <c r="Z8" s="10">
        <v>4</v>
      </c>
      <c r="AA8" s="11">
        <v>44769</v>
      </c>
      <c r="AB8" s="12">
        <v>8500</v>
      </c>
      <c r="AC8" s="13" t="s">
        <v>67</v>
      </c>
      <c r="AD8" s="10" t="s">
        <v>57</v>
      </c>
      <c r="AF8" s="10">
        <v>4</v>
      </c>
      <c r="AG8" s="11">
        <v>44991</v>
      </c>
      <c r="AH8" s="23">
        <v>480000</v>
      </c>
      <c r="AI8" s="10" t="s">
        <v>59</v>
      </c>
      <c r="AJ8" s="10" t="s">
        <v>80</v>
      </c>
      <c r="AL8" s="10">
        <v>4</v>
      </c>
      <c r="AM8" s="11">
        <v>44770</v>
      </c>
      <c r="AN8" s="23">
        <v>1500000</v>
      </c>
      <c r="AO8" s="13" t="s">
        <v>69</v>
      </c>
      <c r="AP8" s="10" t="s">
        <v>81</v>
      </c>
      <c r="AR8" s="10">
        <v>4</v>
      </c>
      <c r="AS8" s="11">
        <v>44894</v>
      </c>
      <c r="AT8" s="23">
        <v>500000</v>
      </c>
      <c r="AU8" s="13" t="s">
        <v>71</v>
      </c>
      <c r="AV8" s="13" t="s">
        <v>82</v>
      </c>
      <c r="AW8" s="9"/>
      <c r="AX8" s="10">
        <v>4</v>
      </c>
      <c r="AY8" s="11">
        <v>44979</v>
      </c>
      <c r="AZ8" s="28">
        <v>488000</v>
      </c>
      <c r="BA8" s="13" t="s">
        <v>64</v>
      </c>
      <c r="BB8" s="15" t="s">
        <v>83</v>
      </c>
      <c r="BC8" s="10">
        <v>19</v>
      </c>
      <c r="BD8" s="10">
        <v>15</v>
      </c>
      <c r="BE8" s="18">
        <v>488000</v>
      </c>
      <c r="BF8" s="3" t="s">
        <v>84</v>
      </c>
    </row>
    <row r="9" spans="1:63" ht="42.75" x14ac:dyDescent="0.4">
      <c r="B9" s="10">
        <v>5</v>
      </c>
      <c r="C9" s="11">
        <v>44704</v>
      </c>
      <c r="D9" s="12">
        <v>320000</v>
      </c>
      <c r="E9" s="13" t="s">
        <v>8</v>
      </c>
      <c r="F9" s="10" t="s">
        <v>19</v>
      </c>
      <c r="G9" s="10">
        <v>5</v>
      </c>
      <c r="I9" s="10">
        <v>5</v>
      </c>
      <c r="J9" s="20">
        <v>44797</v>
      </c>
      <c r="K9" s="18">
        <v>9326543</v>
      </c>
      <c r="L9" s="10" t="s">
        <v>20</v>
      </c>
      <c r="T9" s="10">
        <v>5</v>
      </c>
      <c r="U9" s="26" t="s">
        <v>53</v>
      </c>
      <c r="V9" s="23">
        <v>940000</v>
      </c>
      <c r="W9" s="10" t="s">
        <v>54</v>
      </c>
      <c r="X9" s="15" t="s">
        <v>85</v>
      </c>
      <c r="Z9" s="10">
        <v>5</v>
      </c>
      <c r="AA9" s="14">
        <v>44785</v>
      </c>
      <c r="AB9" s="12">
        <v>8500</v>
      </c>
      <c r="AC9" s="13" t="s">
        <v>67</v>
      </c>
      <c r="AD9" s="10" t="s">
        <v>57</v>
      </c>
      <c r="AF9" s="21"/>
      <c r="AG9" s="10" t="s">
        <v>86</v>
      </c>
      <c r="AH9" s="16">
        <f>SUM(AH5:AH8)</f>
        <v>106552600</v>
      </c>
      <c r="AI9" s="21"/>
      <c r="AJ9" s="21"/>
      <c r="AL9" s="10">
        <v>5</v>
      </c>
      <c r="AM9" s="11">
        <v>44770</v>
      </c>
      <c r="AN9" s="23">
        <v>2000000</v>
      </c>
      <c r="AO9" s="13" t="s">
        <v>69</v>
      </c>
      <c r="AP9" s="10" t="s">
        <v>87</v>
      </c>
      <c r="AR9" s="10">
        <v>5</v>
      </c>
      <c r="AS9" s="11">
        <v>44894</v>
      </c>
      <c r="AT9" s="23">
        <v>1000000</v>
      </c>
      <c r="AU9" s="13" t="s">
        <v>71</v>
      </c>
      <c r="AV9" s="13" t="s">
        <v>88</v>
      </c>
      <c r="AW9" s="9"/>
      <c r="AX9" s="10">
        <v>5</v>
      </c>
      <c r="AY9" s="11">
        <v>44979</v>
      </c>
      <c r="AZ9" s="28">
        <v>500000</v>
      </c>
      <c r="BA9" s="13" t="s">
        <v>64</v>
      </c>
      <c r="BB9" s="15" t="s">
        <v>89</v>
      </c>
      <c r="BC9" s="10">
        <v>36</v>
      </c>
      <c r="BD9" s="10">
        <v>14</v>
      </c>
      <c r="BE9" s="18">
        <v>500000</v>
      </c>
    </row>
    <row r="10" spans="1:63" ht="42.75" x14ac:dyDescent="0.4">
      <c r="B10" s="10">
        <v>6</v>
      </c>
      <c r="C10" s="11">
        <v>44718</v>
      </c>
      <c r="D10" s="12">
        <v>440000</v>
      </c>
      <c r="E10" s="13" t="s">
        <v>8</v>
      </c>
      <c r="F10" s="10" t="s">
        <v>21</v>
      </c>
      <c r="G10" s="10">
        <v>7</v>
      </c>
      <c r="I10" s="10">
        <v>6</v>
      </c>
      <c r="J10" s="19">
        <v>44826</v>
      </c>
      <c r="K10" s="18">
        <v>6937559</v>
      </c>
      <c r="L10" s="10" t="s">
        <v>22</v>
      </c>
      <c r="T10" s="10">
        <v>6</v>
      </c>
      <c r="U10" s="26" t="s">
        <v>53</v>
      </c>
      <c r="V10" s="23">
        <v>810000</v>
      </c>
      <c r="W10" s="10" t="s">
        <v>54</v>
      </c>
      <c r="X10" s="15" t="s">
        <v>90</v>
      </c>
      <c r="Z10" s="10">
        <v>6</v>
      </c>
      <c r="AA10" s="11">
        <v>44984</v>
      </c>
      <c r="AB10" s="23">
        <v>4500</v>
      </c>
      <c r="AC10" s="13" t="s">
        <v>67</v>
      </c>
      <c r="AD10" s="10" t="s">
        <v>57</v>
      </c>
      <c r="AL10" s="10">
        <v>6</v>
      </c>
      <c r="AM10" s="11">
        <v>44770</v>
      </c>
      <c r="AN10" s="23">
        <v>2500000</v>
      </c>
      <c r="AO10" s="13" t="s">
        <v>69</v>
      </c>
      <c r="AP10" s="10" t="s">
        <v>91</v>
      </c>
      <c r="AR10" s="10">
        <v>6</v>
      </c>
      <c r="AS10" s="11">
        <v>44894</v>
      </c>
      <c r="AT10" s="23">
        <v>500000</v>
      </c>
      <c r="AU10" s="13" t="s">
        <v>71</v>
      </c>
      <c r="AV10" s="13" t="s">
        <v>92</v>
      </c>
      <c r="AW10" s="9"/>
      <c r="AX10" s="10">
        <v>6</v>
      </c>
      <c r="AY10" s="11">
        <v>44979</v>
      </c>
      <c r="AZ10" s="28">
        <v>500000</v>
      </c>
      <c r="BA10" s="13" t="s">
        <v>64</v>
      </c>
      <c r="BB10" s="15" t="s">
        <v>93</v>
      </c>
      <c r="BC10" s="10">
        <v>35</v>
      </c>
      <c r="BD10" s="10">
        <v>13</v>
      </c>
      <c r="BE10" s="18">
        <v>500000</v>
      </c>
    </row>
    <row r="11" spans="1:63" ht="42.75" x14ac:dyDescent="0.4">
      <c r="B11" s="10">
        <v>7</v>
      </c>
      <c r="C11" s="11">
        <v>44781</v>
      </c>
      <c r="D11" s="12">
        <v>80000</v>
      </c>
      <c r="E11" s="13" t="s">
        <v>23</v>
      </c>
      <c r="F11" s="10" t="s">
        <v>24</v>
      </c>
      <c r="G11" s="10">
        <v>1</v>
      </c>
      <c r="I11" s="10">
        <v>7</v>
      </c>
      <c r="J11" s="19">
        <v>44856</v>
      </c>
      <c r="K11" s="18">
        <v>7055155</v>
      </c>
      <c r="L11" s="10" t="s">
        <v>25</v>
      </c>
      <c r="T11" s="10">
        <v>7</v>
      </c>
      <c r="U11" s="26" t="s">
        <v>53</v>
      </c>
      <c r="V11" s="23">
        <v>787500</v>
      </c>
      <c r="W11" s="10" t="s">
        <v>54</v>
      </c>
      <c r="X11" s="15" t="s">
        <v>94</v>
      </c>
      <c r="Z11" s="10">
        <v>7</v>
      </c>
      <c r="AA11" s="11">
        <v>44984</v>
      </c>
      <c r="AB11" s="23">
        <v>4500</v>
      </c>
      <c r="AC11" s="13" t="s">
        <v>67</v>
      </c>
      <c r="AD11" s="10" t="s">
        <v>57</v>
      </c>
      <c r="AF11" t="s">
        <v>253</v>
      </c>
      <c r="AL11" s="10">
        <v>7</v>
      </c>
      <c r="AM11" s="11">
        <v>44770</v>
      </c>
      <c r="AN11" s="23">
        <v>2500000</v>
      </c>
      <c r="AO11" s="13" t="s">
        <v>69</v>
      </c>
      <c r="AP11" s="10" t="s">
        <v>95</v>
      </c>
      <c r="AR11" s="10">
        <v>7</v>
      </c>
      <c r="AS11" s="11">
        <v>44894</v>
      </c>
      <c r="AT11" s="23">
        <v>960000</v>
      </c>
      <c r="AU11" s="13" t="s">
        <v>71</v>
      </c>
      <c r="AV11" s="13" t="s">
        <v>96</v>
      </c>
      <c r="AW11" s="9"/>
      <c r="AX11" s="10">
        <v>7</v>
      </c>
      <c r="AY11" s="11">
        <v>44979</v>
      </c>
      <c r="AZ11" s="28">
        <v>500000</v>
      </c>
      <c r="BA11" s="13" t="s">
        <v>64</v>
      </c>
      <c r="BB11" s="15" t="s">
        <v>97</v>
      </c>
      <c r="BC11" s="10">
        <v>12</v>
      </c>
      <c r="BD11" s="10">
        <v>6</v>
      </c>
      <c r="BE11" s="18">
        <v>500000</v>
      </c>
    </row>
    <row r="12" spans="1:63" ht="42.75" x14ac:dyDescent="0.4">
      <c r="B12" s="10">
        <v>8</v>
      </c>
      <c r="C12" s="14">
        <v>44804</v>
      </c>
      <c r="D12" s="12">
        <v>2205500</v>
      </c>
      <c r="E12" s="13" t="s">
        <v>14</v>
      </c>
      <c r="F12" s="10" t="s">
        <v>26</v>
      </c>
      <c r="G12" s="10">
        <v>15</v>
      </c>
      <c r="I12" s="10">
        <v>8</v>
      </c>
      <c r="J12" s="19">
        <v>44891</v>
      </c>
      <c r="K12" s="18">
        <v>7172890</v>
      </c>
      <c r="L12" s="10" t="s">
        <v>27</v>
      </c>
      <c r="T12" s="10">
        <v>8</v>
      </c>
      <c r="U12" s="26" t="s">
        <v>53</v>
      </c>
      <c r="V12" s="23">
        <v>750000</v>
      </c>
      <c r="W12" s="10" t="s">
        <v>54</v>
      </c>
      <c r="X12" s="15" t="s">
        <v>98</v>
      </c>
      <c r="Z12" s="21"/>
      <c r="AA12" s="10" t="s">
        <v>86</v>
      </c>
      <c r="AB12" s="16">
        <f>SUM(AB5:AB11)</f>
        <v>57000</v>
      </c>
      <c r="AC12" s="21"/>
      <c r="AD12" s="21"/>
      <c r="AF12" t="s">
        <v>246</v>
      </c>
      <c r="AL12" s="10">
        <v>8</v>
      </c>
      <c r="AM12" s="11">
        <v>44770</v>
      </c>
      <c r="AN12" s="23">
        <v>2498000</v>
      </c>
      <c r="AO12" s="13" t="s">
        <v>69</v>
      </c>
      <c r="AP12" s="10" t="s">
        <v>99</v>
      </c>
      <c r="AR12" s="10">
        <v>8</v>
      </c>
      <c r="AS12" s="11">
        <v>44894</v>
      </c>
      <c r="AT12" s="23">
        <v>1000000</v>
      </c>
      <c r="AU12" s="13" t="s">
        <v>71</v>
      </c>
      <c r="AV12" s="13" t="s">
        <v>65</v>
      </c>
      <c r="AW12" s="9"/>
      <c r="AX12" s="10">
        <v>8</v>
      </c>
      <c r="AY12" s="11">
        <v>44979</v>
      </c>
      <c r="AZ12" s="28">
        <v>500000</v>
      </c>
      <c r="BA12" s="13" t="s">
        <v>64</v>
      </c>
      <c r="BB12" s="15" t="s">
        <v>100</v>
      </c>
      <c r="BC12" s="10">
        <v>33</v>
      </c>
      <c r="BD12" s="10">
        <v>5</v>
      </c>
      <c r="BE12" s="18">
        <v>500000</v>
      </c>
    </row>
    <row r="13" spans="1:63" ht="42.75" x14ac:dyDescent="0.4">
      <c r="B13" s="10">
        <v>9</v>
      </c>
      <c r="C13" s="14">
        <v>44810</v>
      </c>
      <c r="D13" s="12">
        <v>80000</v>
      </c>
      <c r="E13" s="15" t="s">
        <v>8</v>
      </c>
      <c r="F13" s="10" t="s">
        <v>24</v>
      </c>
      <c r="G13" s="10">
        <v>1</v>
      </c>
      <c r="I13" s="10">
        <v>9</v>
      </c>
      <c r="J13" s="19">
        <v>44914</v>
      </c>
      <c r="K13" s="18">
        <v>3400000</v>
      </c>
      <c r="L13" s="10" t="s">
        <v>28</v>
      </c>
      <c r="T13" s="10">
        <v>9</v>
      </c>
      <c r="U13" s="26" t="s">
        <v>53</v>
      </c>
      <c r="V13" s="23">
        <v>750000</v>
      </c>
      <c r="W13" s="10" t="s">
        <v>54</v>
      </c>
      <c r="X13" s="15" t="s">
        <v>101</v>
      </c>
      <c r="AL13" s="10">
        <v>9</v>
      </c>
      <c r="AM13" s="11">
        <v>44770</v>
      </c>
      <c r="AN13" s="23">
        <v>2500000</v>
      </c>
      <c r="AO13" s="13" t="s">
        <v>69</v>
      </c>
      <c r="AP13" s="10" t="s">
        <v>79</v>
      </c>
      <c r="AR13" s="10">
        <v>9</v>
      </c>
      <c r="AS13" s="11">
        <v>44894</v>
      </c>
      <c r="AT13" s="23">
        <v>1000000</v>
      </c>
      <c r="AU13" s="13" t="s">
        <v>71</v>
      </c>
      <c r="AV13" s="13" t="s">
        <v>102</v>
      </c>
      <c r="AW13" s="9"/>
      <c r="AX13" s="10">
        <v>9</v>
      </c>
      <c r="AY13" s="11">
        <v>44979</v>
      </c>
      <c r="AZ13" s="28">
        <v>345000</v>
      </c>
      <c r="BA13" s="13" t="s">
        <v>64</v>
      </c>
      <c r="BB13" s="15" t="s">
        <v>103</v>
      </c>
      <c r="BC13" s="10">
        <v>32</v>
      </c>
      <c r="BD13" s="10">
        <v>4</v>
      </c>
      <c r="BE13" s="18">
        <v>345000</v>
      </c>
    </row>
    <row r="14" spans="1:63" ht="42.75" x14ac:dyDescent="0.4">
      <c r="B14" s="21"/>
      <c r="C14" s="21"/>
      <c r="D14" s="16">
        <f>SUM(D5:D13)</f>
        <v>11691500</v>
      </c>
      <c r="E14" s="21"/>
      <c r="F14" s="21"/>
      <c r="G14" s="21"/>
      <c r="I14" s="10">
        <v>10</v>
      </c>
      <c r="J14" s="19">
        <v>44917</v>
      </c>
      <c r="K14" s="18">
        <v>14640543</v>
      </c>
      <c r="L14" s="10" t="s">
        <v>29</v>
      </c>
      <c r="T14" s="10">
        <v>10</v>
      </c>
      <c r="U14" s="26" t="s">
        <v>53</v>
      </c>
      <c r="V14" s="23">
        <v>710000</v>
      </c>
      <c r="W14" s="10" t="s">
        <v>54</v>
      </c>
      <c r="X14" s="15" t="s">
        <v>104</v>
      </c>
      <c r="AL14" s="10">
        <v>10</v>
      </c>
      <c r="AM14" s="11">
        <v>44770</v>
      </c>
      <c r="AN14" s="12">
        <v>829000</v>
      </c>
      <c r="AO14" s="13" t="s">
        <v>69</v>
      </c>
      <c r="AP14" s="10" t="s">
        <v>105</v>
      </c>
      <c r="AR14" s="10">
        <v>10</v>
      </c>
      <c r="AS14" s="11">
        <v>44894</v>
      </c>
      <c r="AT14" s="23">
        <v>670000</v>
      </c>
      <c r="AU14" s="13" t="s">
        <v>71</v>
      </c>
      <c r="AV14" s="13" t="s">
        <v>106</v>
      </c>
      <c r="AW14" s="9"/>
      <c r="AX14" s="10">
        <v>10</v>
      </c>
      <c r="AY14" s="11">
        <v>44979</v>
      </c>
      <c r="AZ14" s="28">
        <v>500000</v>
      </c>
      <c r="BA14" s="13" t="s">
        <v>64</v>
      </c>
      <c r="BB14" s="15" t="s">
        <v>107</v>
      </c>
      <c r="BC14" s="10">
        <v>30</v>
      </c>
      <c r="BD14" s="10">
        <v>3</v>
      </c>
      <c r="BE14" s="18">
        <v>500000</v>
      </c>
    </row>
    <row r="15" spans="1:63" ht="42.75" x14ac:dyDescent="0.4">
      <c r="I15" s="10">
        <v>11</v>
      </c>
      <c r="J15" s="19">
        <v>44951</v>
      </c>
      <c r="K15" s="18">
        <v>7218362</v>
      </c>
      <c r="L15" s="10" t="s">
        <v>30</v>
      </c>
      <c r="T15" s="10">
        <v>11</v>
      </c>
      <c r="U15" s="26" t="s">
        <v>53</v>
      </c>
      <c r="V15" s="23">
        <v>650000</v>
      </c>
      <c r="W15" s="10" t="s">
        <v>54</v>
      </c>
      <c r="X15" s="15" t="s">
        <v>108</v>
      </c>
      <c r="AL15" s="10">
        <v>11</v>
      </c>
      <c r="AM15" s="11">
        <v>44770</v>
      </c>
      <c r="AN15" s="12">
        <v>2200000</v>
      </c>
      <c r="AO15" s="13" t="s">
        <v>69</v>
      </c>
      <c r="AP15" s="10" t="s">
        <v>109</v>
      </c>
      <c r="AR15" s="10">
        <v>11</v>
      </c>
      <c r="AS15" s="11">
        <v>44894</v>
      </c>
      <c r="AT15" s="23">
        <v>911000</v>
      </c>
      <c r="AU15" s="13" t="s">
        <v>71</v>
      </c>
      <c r="AV15" s="13" t="s">
        <v>110</v>
      </c>
      <c r="AW15" s="9"/>
      <c r="AX15" s="10">
        <v>11</v>
      </c>
      <c r="AY15" s="11">
        <v>44979</v>
      </c>
      <c r="AZ15" s="28">
        <v>500000</v>
      </c>
      <c r="BA15" s="13" t="s">
        <v>64</v>
      </c>
      <c r="BB15" s="15" t="s">
        <v>111</v>
      </c>
      <c r="BC15" s="10">
        <v>17</v>
      </c>
      <c r="BD15" s="10">
        <v>2</v>
      </c>
      <c r="BE15" s="18">
        <v>500000</v>
      </c>
    </row>
    <row r="16" spans="1:63" ht="42.75" x14ac:dyDescent="0.4">
      <c r="I16" s="10">
        <v>12</v>
      </c>
      <c r="J16" s="19">
        <v>44979</v>
      </c>
      <c r="K16" s="18">
        <v>9493582</v>
      </c>
      <c r="L16" s="10" t="s">
        <v>31</v>
      </c>
      <c r="T16" s="10">
        <v>12</v>
      </c>
      <c r="U16" s="26" t="s">
        <v>53</v>
      </c>
      <c r="V16" s="23">
        <v>540000</v>
      </c>
      <c r="W16" s="10" t="s">
        <v>54</v>
      </c>
      <c r="X16" s="29" t="s">
        <v>112</v>
      </c>
      <c r="AL16" s="10">
        <v>12</v>
      </c>
      <c r="AM16" s="11">
        <v>44770</v>
      </c>
      <c r="AN16" s="12">
        <v>2500000</v>
      </c>
      <c r="AO16" s="13" t="s">
        <v>69</v>
      </c>
      <c r="AP16" s="10" t="s">
        <v>113</v>
      </c>
      <c r="AR16" s="10">
        <v>12</v>
      </c>
      <c r="AS16" s="11">
        <v>44894</v>
      </c>
      <c r="AT16" s="23">
        <v>970000</v>
      </c>
      <c r="AU16" s="13" t="s">
        <v>71</v>
      </c>
      <c r="AV16" s="13" t="s">
        <v>114</v>
      </c>
      <c r="AW16" s="9"/>
      <c r="AX16" s="10">
        <v>12</v>
      </c>
      <c r="AY16" s="11">
        <v>44979</v>
      </c>
      <c r="AZ16" s="28">
        <v>500000</v>
      </c>
      <c r="BA16" s="13" t="s">
        <v>64</v>
      </c>
      <c r="BB16" s="15" t="s">
        <v>115</v>
      </c>
      <c r="BC16" s="10">
        <v>1</v>
      </c>
      <c r="BD16" s="10">
        <v>1</v>
      </c>
      <c r="BE16" s="18">
        <v>500000</v>
      </c>
    </row>
    <row r="17" spans="3:57" ht="42.75" x14ac:dyDescent="0.4">
      <c r="F17" s="17" t="s">
        <v>38</v>
      </c>
      <c r="G17" s="17" t="s">
        <v>39</v>
      </c>
      <c r="I17" s="10">
        <v>13</v>
      </c>
      <c r="J17" s="19">
        <v>44987</v>
      </c>
      <c r="K17" s="18">
        <v>49460387</v>
      </c>
      <c r="L17" s="10" t="s">
        <v>33</v>
      </c>
      <c r="T17" s="10">
        <v>13</v>
      </c>
      <c r="U17" s="26" t="s">
        <v>53</v>
      </c>
      <c r="V17" s="23">
        <v>210000</v>
      </c>
      <c r="W17" s="10" t="s">
        <v>54</v>
      </c>
      <c r="X17" s="15" t="s">
        <v>116</v>
      </c>
      <c r="AL17" s="10">
        <v>13</v>
      </c>
      <c r="AM17" s="11">
        <v>44770</v>
      </c>
      <c r="AN17" s="12">
        <v>2500000</v>
      </c>
      <c r="AO17" s="13" t="s">
        <v>69</v>
      </c>
      <c r="AP17" s="10" t="s">
        <v>117</v>
      </c>
      <c r="AR17" s="10">
        <v>13</v>
      </c>
      <c r="AS17" s="11">
        <v>44894</v>
      </c>
      <c r="AT17" s="23">
        <v>1000000</v>
      </c>
      <c r="AU17" s="13" t="s">
        <v>71</v>
      </c>
      <c r="AV17" s="13" t="s">
        <v>118</v>
      </c>
      <c r="AW17" s="9"/>
      <c r="AX17" s="10">
        <v>13</v>
      </c>
      <c r="AY17" s="11">
        <v>44979</v>
      </c>
      <c r="AZ17" s="28">
        <v>470000</v>
      </c>
      <c r="BA17" s="13" t="s">
        <v>64</v>
      </c>
      <c r="BB17" s="15" t="s">
        <v>119</v>
      </c>
      <c r="BC17" s="10">
        <v>15</v>
      </c>
      <c r="BD17" s="10">
        <v>19</v>
      </c>
      <c r="BE17" s="18">
        <v>470000</v>
      </c>
    </row>
    <row r="18" spans="3:57" ht="42.75" x14ac:dyDescent="0.4">
      <c r="F18" s="10" t="s">
        <v>36</v>
      </c>
      <c r="G18" s="10">
        <v>68</v>
      </c>
      <c r="I18" s="21"/>
      <c r="J18" s="21"/>
      <c r="K18" s="18">
        <f>SUM(K5:K17)</f>
        <v>164199609</v>
      </c>
      <c r="L18" s="21"/>
      <c r="T18" s="10">
        <v>14</v>
      </c>
      <c r="U18" s="26" t="s">
        <v>53</v>
      </c>
      <c r="V18" s="23">
        <v>200000</v>
      </c>
      <c r="W18" s="10" t="s">
        <v>54</v>
      </c>
      <c r="X18" s="15" t="s">
        <v>120</v>
      </c>
      <c r="AL18" s="10">
        <v>14</v>
      </c>
      <c r="AM18" s="11">
        <v>44770</v>
      </c>
      <c r="AN18" s="12">
        <v>2200000</v>
      </c>
      <c r="AO18" s="13" t="s">
        <v>69</v>
      </c>
      <c r="AP18" s="10" t="s">
        <v>74</v>
      </c>
      <c r="AR18" s="10">
        <v>14</v>
      </c>
      <c r="AS18" s="11">
        <v>44894</v>
      </c>
      <c r="AT18" s="23">
        <v>1000000</v>
      </c>
      <c r="AU18" s="13" t="s">
        <v>71</v>
      </c>
      <c r="AV18" s="13" t="s">
        <v>121</v>
      </c>
      <c r="AW18" s="9"/>
      <c r="AX18" s="10">
        <v>14</v>
      </c>
      <c r="AY18" s="11">
        <v>44979</v>
      </c>
      <c r="AZ18" s="28">
        <v>500000</v>
      </c>
      <c r="BA18" s="13" t="s">
        <v>64</v>
      </c>
      <c r="BB18" s="15" t="s">
        <v>117</v>
      </c>
      <c r="BC18" s="10">
        <v>10</v>
      </c>
      <c r="BD18" s="10">
        <v>16</v>
      </c>
      <c r="BE18" s="18">
        <v>500000</v>
      </c>
    </row>
    <row r="19" spans="3:57" ht="42.75" x14ac:dyDescent="0.4">
      <c r="F19" s="10" t="s">
        <v>37</v>
      </c>
      <c r="G19" s="10">
        <f>SUM(G5:G13)</f>
        <v>138</v>
      </c>
      <c r="T19" s="10">
        <v>15</v>
      </c>
      <c r="U19" s="26" t="s">
        <v>53</v>
      </c>
      <c r="V19" s="23">
        <v>1000000</v>
      </c>
      <c r="W19" s="10" t="s">
        <v>54</v>
      </c>
      <c r="X19" s="15" t="s">
        <v>81</v>
      </c>
      <c r="AL19" s="10">
        <v>15</v>
      </c>
      <c r="AM19" s="11">
        <v>44770</v>
      </c>
      <c r="AN19" s="12">
        <v>2048000</v>
      </c>
      <c r="AO19" s="13" t="s">
        <v>69</v>
      </c>
      <c r="AP19" s="10" t="s">
        <v>122</v>
      </c>
      <c r="AR19" s="10">
        <v>15</v>
      </c>
      <c r="AS19" s="11">
        <v>44894</v>
      </c>
      <c r="AT19" s="23">
        <v>1000000</v>
      </c>
      <c r="AU19" s="13" t="s">
        <v>71</v>
      </c>
      <c r="AV19" s="13" t="s">
        <v>123</v>
      </c>
      <c r="AW19" s="9"/>
      <c r="AX19" s="10">
        <v>15</v>
      </c>
      <c r="AY19" s="11">
        <v>44979</v>
      </c>
      <c r="AZ19" s="28">
        <v>497000</v>
      </c>
      <c r="BA19" s="13" t="s">
        <v>64</v>
      </c>
      <c r="BB19" s="15" t="s">
        <v>99</v>
      </c>
      <c r="BC19" s="10">
        <v>18</v>
      </c>
      <c r="BD19" s="10">
        <v>12</v>
      </c>
      <c r="BE19" s="18">
        <v>497000</v>
      </c>
    </row>
    <row r="20" spans="3:57" ht="42.75" x14ac:dyDescent="0.4">
      <c r="F20" s="17" t="s">
        <v>248</v>
      </c>
      <c r="G20" s="17" t="s">
        <v>39</v>
      </c>
      <c r="T20" s="10">
        <v>16</v>
      </c>
      <c r="U20" s="26" t="s">
        <v>53</v>
      </c>
      <c r="V20" s="23">
        <v>1000000</v>
      </c>
      <c r="W20" s="10" t="s">
        <v>54</v>
      </c>
      <c r="X20" s="15" t="s">
        <v>122</v>
      </c>
      <c r="AA20" t="s">
        <v>252</v>
      </c>
      <c r="AL20" s="10">
        <v>16</v>
      </c>
      <c r="AM20" s="11">
        <v>44770</v>
      </c>
      <c r="AN20" s="12">
        <v>1248000</v>
      </c>
      <c r="AO20" s="13" t="s">
        <v>69</v>
      </c>
      <c r="AP20" s="10" t="s">
        <v>124</v>
      </c>
      <c r="AR20" s="10">
        <v>16</v>
      </c>
      <c r="AS20" s="11">
        <v>44894</v>
      </c>
      <c r="AT20" s="23">
        <v>1000000</v>
      </c>
      <c r="AU20" s="13" t="s">
        <v>71</v>
      </c>
      <c r="AV20" s="13" t="s">
        <v>125</v>
      </c>
      <c r="AW20" s="9"/>
      <c r="AX20" s="10">
        <v>16</v>
      </c>
      <c r="AY20" s="11">
        <v>44979</v>
      </c>
      <c r="AZ20" s="28">
        <v>460000</v>
      </c>
      <c r="BA20" s="13" t="s">
        <v>64</v>
      </c>
      <c r="BB20" s="15" t="s">
        <v>125</v>
      </c>
      <c r="BC20" s="10">
        <v>34</v>
      </c>
      <c r="BD20" s="10">
        <v>11</v>
      </c>
      <c r="BE20" s="18">
        <v>460000</v>
      </c>
    </row>
    <row r="21" spans="3:57" ht="42.75" x14ac:dyDescent="0.4">
      <c r="F21" s="10" t="s">
        <v>32</v>
      </c>
      <c r="G21" s="10">
        <v>70</v>
      </c>
      <c r="T21" s="10">
        <v>17</v>
      </c>
      <c r="U21" s="26" t="s">
        <v>53</v>
      </c>
      <c r="V21" s="23">
        <v>1000000</v>
      </c>
      <c r="W21" s="10" t="s">
        <v>54</v>
      </c>
      <c r="X21" s="15" t="s">
        <v>126</v>
      </c>
      <c r="AA21" t="s">
        <v>246</v>
      </c>
      <c r="AL21" s="10">
        <v>17</v>
      </c>
      <c r="AM21" s="11">
        <v>44770</v>
      </c>
      <c r="AN21" s="12">
        <v>2450000</v>
      </c>
      <c r="AO21" s="13" t="s">
        <v>69</v>
      </c>
      <c r="AP21" s="10" t="s">
        <v>127</v>
      </c>
      <c r="AR21" s="10">
        <v>17</v>
      </c>
      <c r="AS21" s="11">
        <v>44894</v>
      </c>
      <c r="AT21" s="23">
        <v>1000000</v>
      </c>
      <c r="AU21" s="13" t="s">
        <v>71</v>
      </c>
      <c r="AV21" s="13" t="s">
        <v>79</v>
      </c>
      <c r="AW21" s="9"/>
      <c r="AX21" s="10">
        <v>17</v>
      </c>
      <c r="AY21" s="11">
        <v>44979</v>
      </c>
      <c r="AZ21" s="28">
        <v>500000</v>
      </c>
      <c r="BA21" s="13" t="s">
        <v>64</v>
      </c>
      <c r="BB21" s="15" t="s">
        <v>79</v>
      </c>
      <c r="BC21" s="10">
        <v>16</v>
      </c>
      <c r="BD21" s="10">
        <v>10</v>
      </c>
      <c r="BE21" s="30">
        <v>495000</v>
      </c>
    </row>
    <row r="22" spans="3:57" ht="42.75" x14ac:dyDescent="0.4">
      <c r="F22" s="10" t="s">
        <v>250</v>
      </c>
      <c r="G22" s="10">
        <f>28+4+1+2+3</f>
        <v>38</v>
      </c>
      <c r="T22" s="10">
        <v>18</v>
      </c>
      <c r="U22" s="26" t="s">
        <v>53</v>
      </c>
      <c r="V22" s="23">
        <v>1000000</v>
      </c>
      <c r="W22" s="10" t="s">
        <v>54</v>
      </c>
      <c r="X22" s="15" t="s">
        <v>128</v>
      </c>
      <c r="AL22" s="10">
        <v>18</v>
      </c>
      <c r="AM22" s="11">
        <v>44770</v>
      </c>
      <c r="AN22" s="12">
        <v>706000</v>
      </c>
      <c r="AO22" s="13" t="s">
        <v>69</v>
      </c>
      <c r="AP22" s="10" t="s">
        <v>129</v>
      </c>
      <c r="AR22" s="10">
        <v>18</v>
      </c>
      <c r="AS22" s="11">
        <v>44894</v>
      </c>
      <c r="AT22" s="23">
        <v>1000000</v>
      </c>
      <c r="AU22" s="13" t="s">
        <v>71</v>
      </c>
      <c r="AV22" s="13" t="s">
        <v>122</v>
      </c>
      <c r="AW22" s="9"/>
      <c r="AX22" s="10">
        <v>18</v>
      </c>
      <c r="AY22" s="11">
        <v>44979</v>
      </c>
      <c r="AZ22" s="28">
        <v>500000</v>
      </c>
      <c r="BA22" s="13" t="s">
        <v>64</v>
      </c>
      <c r="BB22" s="15" t="s">
        <v>122</v>
      </c>
      <c r="BC22" s="10">
        <v>8</v>
      </c>
      <c r="BD22" s="10">
        <v>9</v>
      </c>
      <c r="BE22" s="18">
        <v>500000</v>
      </c>
    </row>
    <row r="23" spans="3:57" ht="42.75" x14ac:dyDescent="0.4">
      <c r="F23" s="10" t="s">
        <v>249</v>
      </c>
      <c r="G23" s="10">
        <f>15+4+2+3+4+1+1</f>
        <v>30</v>
      </c>
      <c r="T23" s="10">
        <v>19</v>
      </c>
      <c r="U23" s="26" t="s">
        <v>53</v>
      </c>
      <c r="V23" s="23">
        <v>1000000</v>
      </c>
      <c r="W23" s="10" t="s">
        <v>54</v>
      </c>
      <c r="X23" s="15" t="s">
        <v>130</v>
      </c>
      <c r="AL23" s="10">
        <v>19</v>
      </c>
      <c r="AM23" s="11">
        <v>44770</v>
      </c>
      <c r="AN23" s="23">
        <v>985000</v>
      </c>
      <c r="AO23" s="13" t="s">
        <v>69</v>
      </c>
      <c r="AP23" s="10" t="s">
        <v>131</v>
      </c>
      <c r="AR23" s="10">
        <v>19</v>
      </c>
      <c r="AS23" s="11">
        <v>44894</v>
      </c>
      <c r="AT23" s="23">
        <v>1000000</v>
      </c>
      <c r="AU23" s="13" t="s">
        <v>71</v>
      </c>
      <c r="AV23" s="13" t="s">
        <v>132</v>
      </c>
      <c r="AW23" s="9"/>
      <c r="AX23" s="10">
        <v>19</v>
      </c>
      <c r="AY23" s="11">
        <v>44979</v>
      </c>
      <c r="AZ23" s="28">
        <v>500000</v>
      </c>
      <c r="BA23" s="13" t="s">
        <v>64</v>
      </c>
      <c r="BB23" s="15" t="s">
        <v>133</v>
      </c>
      <c r="BC23" s="10">
        <v>24</v>
      </c>
      <c r="BD23" s="10">
        <v>8</v>
      </c>
      <c r="BE23" s="18">
        <v>500000</v>
      </c>
    </row>
    <row r="24" spans="3:57" ht="42.75" x14ac:dyDescent="0.4">
      <c r="T24" s="10">
        <v>20</v>
      </c>
      <c r="U24" s="26" t="s">
        <v>53</v>
      </c>
      <c r="V24" s="23">
        <v>1000000</v>
      </c>
      <c r="W24" s="10" t="s">
        <v>54</v>
      </c>
      <c r="X24" s="15" t="s">
        <v>134</v>
      </c>
      <c r="AL24" s="10">
        <v>20</v>
      </c>
      <c r="AM24" s="11">
        <v>44770</v>
      </c>
      <c r="AN24" s="23">
        <v>1300000</v>
      </c>
      <c r="AO24" s="13" t="s">
        <v>69</v>
      </c>
      <c r="AP24" s="10" t="s">
        <v>111</v>
      </c>
      <c r="AR24" s="10">
        <v>20</v>
      </c>
      <c r="AS24" s="11">
        <v>44894</v>
      </c>
      <c r="AT24" s="23">
        <v>1000000</v>
      </c>
      <c r="AU24" s="13" t="s">
        <v>71</v>
      </c>
      <c r="AV24" s="13" t="s">
        <v>135</v>
      </c>
      <c r="AW24" s="9"/>
      <c r="AX24" s="10">
        <v>20</v>
      </c>
      <c r="AY24" s="11">
        <v>44979</v>
      </c>
      <c r="AZ24" s="28">
        <v>430000</v>
      </c>
      <c r="BA24" s="13" t="s">
        <v>64</v>
      </c>
      <c r="BB24" s="15" t="s">
        <v>61</v>
      </c>
      <c r="BC24" s="10">
        <v>3</v>
      </c>
      <c r="BD24" s="10">
        <v>7</v>
      </c>
      <c r="BE24" s="18">
        <v>430000</v>
      </c>
    </row>
    <row r="25" spans="3:57" ht="42.75" x14ac:dyDescent="0.4">
      <c r="C25" t="s">
        <v>252</v>
      </c>
      <c r="T25" s="10">
        <v>21</v>
      </c>
      <c r="U25" s="26" t="s">
        <v>53</v>
      </c>
      <c r="V25" s="23">
        <v>800000</v>
      </c>
      <c r="W25" s="10" t="s">
        <v>54</v>
      </c>
      <c r="X25" s="15" t="s">
        <v>136</v>
      </c>
      <c r="AL25" s="10">
        <v>21</v>
      </c>
      <c r="AM25" s="11">
        <v>44770</v>
      </c>
      <c r="AN25" s="23">
        <v>950000</v>
      </c>
      <c r="AO25" s="13" t="s">
        <v>69</v>
      </c>
      <c r="AP25" s="10" t="s">
        <v>137</v>
      </c>
      <c r="AR25" s="10">
        <v>21</v>
      </c>
      <c r="AS25" s="11">
        <v>44894</v>
      </c>
      <c r="AT25" s="23">
        <v>1000000</v>
      </c>
      <c r="AU25" s="13" t="s">
        <v>71</v>
      </c>
      <c r="AV25" s="13" t="s">
        <v>55</v>
      </c>
      <c r="AW25" s="9"/>
      <c r="AX25" s="10"/>
      <c r="AY25" s="15" t="s">
        <v>138</v>
      </c>
      <c r="AZ25" s="18">
        <f>SUM(AZ5:AZ24)</f>
        <v>9619000</v>
      </c>
      <c r="BA25" s="31" t="s">
        <v>139</v>
      </c>
      <c r="BB25" s="32"/>
      <c r="BC25" s="21"/>
      <c r="BD25" s="21"/>
      <c r="BE25" s="33">
        <f>SUM(BE5:BE24)</f>
        <v>9614000</v>
      </c>
    </row>
    <row r="26" spans="3:57" ht="42.75" x14ac:dyDescent="0.4">
      <c r="C26" t="s">
        <v>246</v>
      </c>
      <c r="T26" s="10">
        <v>22</v>
      </c>
      <c r="U26" s="26" t="s">
        <v>53</v>
      </c>
      <c r="V26" s="23">
        <v>950000</v>
      </c>
      <c r="W26" s="10" t="s">
        <v>54</v>
      </c>
      <c r="X26" s="15" t="s">
        <v>140</v>
      </c>
      <c r="AL26" s="10">
        <v>22</v>
      </c>
      <c r="AM26" s="11">
        <v>44770</v>
      </c>
      <c r="AN26" s="23">
        <v>869000</v>
      </c>
      <c r="AO26" s="13" t="s">
        <v>69</v>
      </c>
      <c r="AP26" s="10" t="s">
        <v>140</v>
      </c>
      <c r="AR26" s="10">
        <v>22</v>
      </c>
      <c r="AS26" s="11">
        <v>44894</v>
      </c>
      <c r="AT26" s="23">
        <v>1000000</v>
      </c>
      <c r="AU26" s="13" t="s">
        <v>71</v>
      </c>
      <c r="AV26" s="13" t="s">
        <v>99</v>
      </c>
      <c r="AW26" s="9"/>
      <c r="AX26" s="1" t="s">
        <v>141</v>
      </c>
    </row>
    <row r="27" spans="3:57" ht="42.75" x14ac:dyDescent="0.4">
      <c r="T27" s="21"/>
      <c r="U27" s="10" t="s">
        <v>86</v>
      </c>
      <c r="V27" s="16">
        <f>SUM(V5:V26)</f>
        <v>18097500</v>
      </c>
      <c r="W27" s="10" t="s">
        <v>142</v>
      </c>
      <c r="X27" s="21"/>
      <c r="AL27" s="10">
        <v>23</v>
      </c>
      <c r="AM27" s="11">
        <v>44770</v>
      </c>
      <c r="AN27" s="12">
        <v>2500000</v>
      </c>
      <c r="AO27" s="13" t="s">
        <v>69</v>
      </c>
      <c r="AP27" s="10" t="s">
        <v>143</v>
      </c>
      <c r="AR27" s="10">
        <v>23</v>
      </c>
      <c r="AS27" s="11">
        <v>44894</v>
      </c>
      <c r="AT27" s="23">
        <v>3000000</v>
      </c>
      <c r="AU27" s="13" t="s">
        <v>71</v>
      </c>
      <c r="AV27" s="13" t="s">
        <v>107</v>
      </c>
      <c r="AW27" s="9"/>
      <c r="AX27" s="10"/>
      <c r="AY27" s="10" t="s">
        <v>144</v>
      </c>
      <c r="AZ27" s="18">
        <v>257000</v>
      </c>
      <c r="BA27" s="10" t="s">
        <v>145</v>
      </c>
      <c r="BB27" s="32"/>
      <c r="BC27" s="10">
        <v>39</v>
      </c>
      <c r="BD27" s="10">
        <v>22</v>
      </c>
      <c r="BE27" s="18">
        <v>257000</v>
      </c>
    </row>
    <row r="28" spans="3:57" ht="42.75" x14ac:dyDescent="0.4">
      <c r="AL28" s="10">
        <v>24</v>
      </c>
      <c r="AM28" s="11">
        <v>44770</v>
      </c>
      <c r="AN28" s="12">
        <v>828000</v>
      </c>
      <c r="AO28" s="13" t="s">
        <v>69</v>
      </c>
      <c r="AP28" s="10" t="s">
        <v>90</v>
      </c>
      <c r="AR28" s="10">
        <v>24</v>
      </c>
      <c r="AS28" s="11">
        <v>44894</v>
      </c>
      <c r="AT28" s="23">
        <v>1500000</v>
      </c>
      <c r="AU28" s="13" t="s">
        <v>71</v>
      </c>
      <c r="AV28" s="13" t="s">
        <v>81</v>
      </c>
      <c r="AW28" s="9"/>
      <c r="AX28" s="10"/>
      <c r="AY28" s="15" t="s">
        <v>146</v>
      </c>
      <c r="AZ28" s="18">
        <v>500000</v>
      </c>
      <c r="BA28" s="10" t="s">
        <v>145</v>
      </c>
      <c r="BB28" s="32"/>
      <c r="BC28" s="10">
        <v>27</v>
      </c>
      <c r="BD28" s="10">
        <v>21</v>
      </c>
      <c r="BE28" s="18">
        <v>500000</v>
      </c>
    </row>
    <row r="29" spans="3:57" ht="42.75" x14ac:dyDescent="0.4">
      <c r="U29" t="s">
        <v>252</v>
      </c>
      <c r="AL29" s="10">
        <v>25</v>
      </c>
      <c r="AM29" s="11">
        <v>44770</v>
      </c>
      <c r="AN29" s="12">
        <v>1300000</v>
      </c>
      <c r="AO29" s="13" t="s">
        <v>69</v>
      </c>
      <c r="AP29" s="10" t="s">
        <v>147</v>
      </c>
      <c r="AR29" s="10">
        <v>25</v>
      </c>
      <c r="AS29" s="11">
        <v>44894</v>
      </c>
      <c r="AT29" s="23">
        <v>1300000</v>
      </c>
      <c r="AU29" s="13" t="s">
        <v>71</v>
      </c>
      <c r="AV29" s="13" t="s">
        <v>111</v>
      </c>
      <c r="AW29" s="9"/>
      <c r="AX29" s="10"/>
      <c r="AY29" s="10" t="s">
        <v>148</v>
      </c>
      <c r="AZ29" s="18">
        <v>488000</v>
      </c>
      <c r="BA29" s="10" t="s">
        <v>149</v>
      </c>
      <c r="BB29" s="32"/>
      <c r="BC29" s="34" t="s">
        <v>150</v>
      </c>
      <c r="BD29" s="10">
        <v>15</v>
      </c>
      <c r="BE29" s="33"/>
    </row>
    <row r="30" spans="3:57" ht="42.75" x14ac:dyDescent="0.4">
      <c r="U30" t="s">
        <v>246</v>
      </c>
      <c r="AL30" s="10">
        <v>26</v>
      </c>
      <c r="AM30" s="11">
        <v>44770</v>
      </c>
      <c r="AN30" s="12">
        <v>2500000</v>
      </c>
      <c r="AO30" s="13" t="s">
        <v>69</v>
      </c>
      <c r="AP30" s="10" t="s">
        <v>151</v>
      </c>
      <c r="AR30" s="10">
        <v>26</v>
      </c>
      <c r="AS30" s="11">
        <v>44894</v>
      </c>
      <c r="AT30" s="23">
        <v>1300000</v>
      </c>
      <c r="AU30" s="13" t="s">
        <v>71</v>
      </c>
      <c r="AV30" s="13" t="s">
        <v>147</v>
      </c>
      <c r="AW30" s="9"/>
      <c r="AX30" s="10"/>
      <c r="AY30" s="15" t="s">
        <v>152</v>
      </c>
      <c r="AZ30" s="35">
        <v>757000</v>
      </c>
      <c r="BA30" s="10" t="s">
        <v>153</v>
      </c>
      <c r="BB30" s="32"/>
      <c r="BC30" s="21"/>
      <c r="BD30" s="21"/>
      <c r="BE30" s="18">
        <f>SUM(BE27:BE29,BE25)</f>
        <v>10371000</v>
      </c>
    </row>
    <row r="31" spans="3:57" ht="42.75" x14ac:dyDescent="0.4">
      <c r="AL31" s="10">
        <v>27</v>
      </c>
      <c r="AM31" s="11">
        <v>44770</v>
      </c>
      <c r="AN31" s="12">
        <v>2500000</v>
      </c>
      <c r="AO31" s="13" t="s">
        <v>69</v>
      </c>
      <c r="AP31" s="10" t="s">
        <v>154</v>
      </c>
      <c r="AR31" s="10">
        <v>27</v>
      </c>
      <c r="AS31" s="11">
        <v>44894</v>
      </c>
      <c r="AT31" s="23">
        <v>1248000</v>
      </c>
      <c r="AU31" s="13" t="s">
        <v>71</v>
      </c>
      <c r="AV31" s="13" t="s">
        <v>124</v>
      </c>
      <c r="AW31" s="9"/>
    </row>
    <row r="32" spans="3:57" ht="42.75" x14ac:dyDescent="0.4">
      <c r="AL32" s="21"/>
      <c r="AM32" s="10" t="s">
        <v>86</v>
      </c>
      <c r="AN32" s="16">
        <f>SUM(AN5:AN31)</f>
        <v>49884000</v>
      </c>
      <c r="AO32" s="21"/>
      <c r="AP32" s="21"/>
      <c r="AR32" s="10">
        <v>28</v>
      </c>
      <c r="AS32" s="11">
        <v>44894</v>
      </c>
      <c r="AT32" s="23">
        <v>1000000</v>
      </c>
      <c r="AU32" s="13" t="s">
        <v>71</v>
      </c>
      <c r="AV32" s="13" t="s">
        <v>87</v>
      </c>
      <c r="AW32" s="9"/>
    </row>
    <row r="33" spans="44:49" ht="42.75" x14ac:dyDescent="0.4">
      <c r="AR33" s="10">
        <v>29</v>
      </c>
      <c r="AS33" s="11">
        <v>44894</v>
      </c>
      <c r="AT33" s="23">
        <v>985000</v>
      </c>
      <c r="AU33" s="13" t="s">
        <v>71</v>
      </c>
      <c r="AV33" s="13" t="s">
        <v>131</v>
      </c>
      <c r="AW33" s="9"/>
    </row>
    <row r="34" spans="44:49" ht="42.75" x14ac:dyDescent="0.4">
      <c r="AR34" s="10">
        <v>30</v>
      </c>
      <c r="AS34" s="11">
        <v>44894</v>
      </c>
      <c r="AT34" s="23">
        <v>980000</v>
      </c>
      <c r="AU34" s="13" t="s">
        <v>62</v>
      </c>
      <c r="AV34" s="13" t="s">
        <v>61</v>
      </c>
      <c r="AW34" s="9"/>
    </row>
    <row r="35" spans="44:49" ht="42.75" x14ac:dyDescent="0.4">
      <c r="AR35" s="10">
        <v>31</v>
      </c>
      <c r="AS35" s="11">
        <v>44894</v>
      </c>
      <c r="AT35" s="23">
        <v>952000</v>
      </c>
      <c r="AU35" s="13" t="s">
        <v>71</v>
      </c>
      <c r="AV35" s="13" t="s">
        <v>122</v>
      </c>
      <c r="AW35" s="9"/>
    </row>
    <row r="36" spans="44:49" ht="42.75" x14ac:dyDescent="0.4">
      <c r="AR36" s="10">
        <v>32</v>
      </c>
      <c r="AS36" s="11">
        <v>44894</v>
      </c>
      <c r="AT36" s="23">
        <v>869000</v>
      </c>
      <c r="AU36" s="13" t="s">
        <v>71</v>
      </c>
      <c r="AV36" s="13" t="s">
        <v>140</v>
      </c>
      <c r="AW36" s="9"/>
    </row>
    <row r="37" spans="44:49" ht="42.75" x14ac:dyDescent="0.4">
      <c r="AR37" s="10">
        <v>33</v>
      </c>
      <c r="AS37" s="11">
        <v>44894</v>
      </c>
      <c r="AT37" s="23">
        <v>829000</v>
      </c>
      <c r="AU37" s="13" t="s">
        <v>71</v>
      </c>
      <c r="AV37" s="13" t="s">
        <v>105</v>
      </c>
      <c r="AW37" s="9"/>
    </row>
    <row r="38" spans="44:49" ht="42.75" x14ac:dyDescent="0.4">
      <c r="AR38" s="10">
        <v>34</v>
      </c>
      <c r="AS38" s="11">
        <v>44894</v>
      </c>
      <c r="AT38" s="23">
        <v>821000</v>
      </c>
      <c r="AU38" s="13" t="s">
        <v>71</v>
      </c>
      <c r="AV38" s="13" t="s">
        <v>90</v>
      </c>
      <c r="AW38" s="9"/>
    </row>
    <row r="39" spans="44:49" ht="42.75" x14ac:dyDescent="0.4">
      <c r="AR39" s="10">
        <v>35</v>
      </c>
      <c r="AS39" s="11">
        <v>44894</v>
      </c>
      <c r="AT39" s="23">
        <v>800000</v>
      </c>
      <c r="AU39" s="13" t="s">
        <v>71</v>
      </c>
      <c r="AV39" s="13" t="s">
        <v>74</v>
      </c>
      <c r="AW39" s="9"/>
    </row>
    <row r="40" spans="44:49" ht="42.75" x14ac:dyDescent="0.4">
      <c r="AR40" s="10">
        <v>36</v>
      </c>
      <c r="AS40" s="11">
        <v>44894</v>
      </c>
      <c r="AT40" s="23">
        <v>800000</v>
      </c>
      <c r="AU40" s="13" t="s">
        <v>71</v>
      </c>
      <c r="AV40" s="13" t="s">
        <v>109</v>
      </c>
      <c r="AW40" s="9"/>
    </row>
    <row r="41" spans="44:49" ht="42.75" x14ac:dyDescent="0.4">
      <c r="AR41" s="10">
        <v>37</v>
      </c>
      <c r="AS41" s="11">
        <v>44894</v>
      </c>
      <c r="AT41" s="23">
        <v>730000</v>
      </c>
      <c r="AU41" s="13" t="s">
        <v>71</v>
      </c>
      <c r="AV41" s="13" t="s">
        <v>155</v>
      </c>
      <c r="AW41" s="9"/>
    </row>
    <row r="42" spans="44:49" ht="42.75" x14ac:dyDescent="0.4">
      <c r="AR42" s="10">
        <v>38</v>
      </c>
      <c r="AS42" s="11">
        <v>44894</v>
      </c>
      <c r="AT42" s="23">
        <v>730000</v>
      </c>
      <c r="AU42" s="13" t="s">
        <v>71</v>
      </c>
      <c r="AV42" s="13" t="s">
        <v>156</v>
      </c>
      <c r="AW42" s="9"/>
    </row>
    <row r="43" spans="44:49" ht="42.75" x14ac:dyDescent="0.4">
      <c r="AR43" s="10">
        <v>39</v>
      </c>
      <c r="AS43" s="11">
        <v>44894</v>
      </c>
      <c r="AT43" s="23">
        <v>706000</v>
      </c>
      <c r="AU43" s="13" t="s">
        <v>71</v>
      </c>
      <c r="AV43" s="13" t="s">
        <v>129</v>
      </c>
      <c r="AW43" s="9"/>
    </row>
    <row r="44" spans="44:49" ht="42.75" x14ac:dyDescent="0.4">
      <c r="AR44" s="10">
        <v>40</v>
      </c>
      <c r="AS44" s="11">
        <v>44894</v>
      </c>
      <c r="AT44" s="23">
        <v>500000</v>
      </c>
      <c r="AU44" s="13" t="s">
        <v>71</v>
      </c>
      <c r="AV44" s="13" t="s">
        <v>154</v>
      </c>
      <c r="AW44" s="9"/>
    </row>
    <row r="45" spans="44:49" ht="42.75" x14ac:dyDescent="0.4">
      <c r="AR45" s="10">
        <v>41</v>
      </c>
      <c r="AS45" s="11">
        <v>44894</v>
      </c>
      <c r="AT45" s="23">
        <v>550000</v>
      </c>
      <c r="AU45" s="13" t="s">
        <v>71</v>
      </c>
      <c r="AV45" s="13" t="s">
        <v>127</v>
      </c>
      <c r="AW45" s="9"/>
    </row>
    <row r="46" spans="44:49" ht="42.75" x14ac:dyDescent="0.4">
      <c r="AR46" s="10">
        <v>42</v>
      </c>
      <c r="AS46" s="11">
        <v>44894</v>
      </c>
      <c r="AT46" s="23">
        <v>500000</v>
      </c>
      <c r="AU46" s="13" t="s">
        <v>71</v>
      </c>
      <c r="AV46" s="13" t="s">
        <v>151</v>
      </c>
      <c r="AW46" s="9"/>
    </row>
    <row r="47" spans="44:49" ht="42.75" x14ac:dyDescent="0.4">
      <c r="AR47" s="10">
        <v>43</v>
      </c>
      <c r="AS47" s="11">
        <v>44894</v>
      </c>
      <c r="AT47" s="23">
        <v>500000</v>
      </c>
      <c r="AU47" s="13" t="s">
        <v>71</v>
      </c>
      <c r="AV47" s="13" t="s">
        <v>143</v>
      </c>
      <c r="AW47" s="9"/>
    </row>
    <row r="48" spans="44:49" ht="42.75" x14ac:dyDescent="0.4">
      <c r="AR48" s="10">
        <v>44</v>
      </c>
      <c r="AS48" s="11">
        <v>44894</v>
      </c>
      <c r="AT48" s="23">
        <v>500000</v>
      </c>
      <c r="AU48" s="13" t="s">
        <v>71</v>
      </c>
      <c r="AV48" s="13" t="s">
        <v>76</v>
      </c>
      <c r="AW48" s="9"/>
    </row>
    <row r="49" spans="44:49" ht="42.75" x14ac:dyDescent="0.4">
      <c r="AR49" s="10">
        <v>45</v>
      </c>
      <c r="AS49" s="11">
        <v>44894</v>
      </c>
      <c r="AT49" s="23">
        <v>501000</v>
      </c>
      <c r="AU49" s="13" t="s">
        <v>71</v>
      </c>
      <c r="AV49" s="13" t="s">
        <v>99</v>
      </c>
      <c r="AW49" s="9"/>
    </row>
    <row r="50" spans="44:49" ht="42.75" x14ac:dyDescent="0.4">
      <c r="AR50" s="10">
        <v>46</v>
      </c>
      <c r="AS50" s="11">
        <v>44894</v>
      </c>
      <c r="AT50" s="23">
        <v>500000</v>
      </c>
      <c r="AU50" s="13" t="s">
        <v>71</v>
      </c>
      <c r="AV50" s="13" t="s">
        <v>91</v>
      </c>
      <c r="AW50" s="9"/>
    </row>
    <row r="51" spans="44:49" ht="42.75" x14ac:dyDescent="0.4">
      <c r="AR51" s="10">
        <v>47</v>
      </c>
      <c r="AS51" s="11">
        <v>44894</v>
      </c>
      <c r="AT51" s="23">
        <v>500000</v>
      </c>
      <c r="AU51" s="13" t="s">
        <v>71</v>
      </c>
      <c r="AV51" s="13" t="s">
        <v>157</v>
      </c>
      <c r="AW51" s="9"/>
    </row>
    <row r="52" spans="44:49" ht="42.75" x14ac:dyDescent="0.4">
      <c r="AR52" s="10">
        <v>48</v>
      </c>
      <c r="AS52" s="11">
        <v>44894</v>
      </c>
      <c r="AT52" s="23">
        <v>500000</v>
      </c>
      <c r="AU52" s="13" t="s">
        <v>71</v>
      </c>
      <c r="AV52" s="13" t="s">
        <v>79</v>
      </c>
      <c r="AW52" s="9"/>
    </row>
    <row r="53" spans="44:49" ht="42.75" x14ac:dyDescent="0.4">
      <c r="AR53" s="10">
        <v>49</v>
      </c>
      <c r="AS53" s="11">
        <v>44894</v>
      </c>
      <c r="AT53" s="23">
        <v>500000</v>
      </c>
      <c r="AU53" s="13" t="s">
        <v>71</v>
      </c>
      <c r="AV53" s="13" t="s">
        <v>117</v>
      </c>
      <c r="AW53" s="9"/>
    </row>
    <row r="54" spans="44:49" ht="42.75" x14ac:dyDescent="0.4">
      <c r="AR54" s="10">
        <v>50</v>
      </c>
      <c r="AS54" s="11">
        <v>44894</v>
      </c>
      <c r="AT54" s="23">
        <v>490000</v>
      </c>
      <c r="AU54" s="13" t="s">
        <v>71</v>
      </c>
      <c r="AV54" s="13" t="s">
        <v>70</v>
      </c>
      <c r="AW54" s="9"/>
    </row>
    <row r="55" spans="44:49" ht="39" customHeight="1" x14ac:dyDescent="0.4">
      <c r="AR55" s="21"/>
      <c r="AS55" s="10" t="s">
        <v>86</v>
      </c>
      <c r="AT55" s="16">
        <f>SUM(AT5:AT54)</f>
        <v>44240000</v>
      </c>
      <c r="AU55" s="21"/>
      <c r="AV55" s="21"/>
    </row>
  </sheetData>
  <phoneticPr fontId="4"/>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091E5-BA02-4BC5-9436-A8BB9FDBC26B}">
  <dimension ref="A1:D29"/>
  <sheetViews>
    <sheetView tabSelected="1" topLeftCell="A16" workbookViewId="0">
      <selection activeCell="B29" sqref="B29"/>
    </sheetView>
  </sheetViews>
  <sheetFormatPr defaultRowHeight="14.25" x14ac:dyDescent="0.4"/>
  <cols>
    <col min="1" max="1" width="5.625" style="3" customWidth="1"/>
    <col min="2" max="2" width="5.375" style="3" customWidth="1"/>
    <col min="3" max="3" width="59.375" style="3" bestFit="1" customWidth="1"/>
    <col min="4" max="4" width="69.375" style="3" customWidth="1"/>
    <col min="5" max="16384" width="9" style="3"/>
  </cols>
  <sheetData>
    <row r="1" spans="1:4" ht="21" x14ac:dyDescent="0.4">
      <c r="A1" s="1" t="s">
        <v>210</v>
      </c>
    </row>
    <row r="2" spans="1:4" ht="21" x14ac:dyDescent="0.4">
      <c r="A2" s="1"/>
    </row>
    <row r="3" spans="1:4" ht="18" customHeight="1" x14ac:dyDescent="0.4">
      <c r="B3" s="17" t="s">
        <v>3</v>
      </c>
      <c r="C3" s="17" t="s">
        <v>164</v>
      </c>
      <c r="D3" s="17" t="s">
        <v>165</v>
      </c>
    </row>
    <row r="4" spans="1:4" ht="18" customHeight="1" x14ac:dyDescent="0.4">
      <c r="B4" s="10">
        <v>1</v>
      </c>
      <c r="C4" s="10" t="s">
        <v>166</v>
      </c>
      <c r="D4" s="15" t="s">
        <v>167</v>
      </c>
    </row>
    <row r="5" spans="1:4" ht="18" customHeight="1" x14ac:dyDescent="0.4">
      <c r="B5" s="10">
        <v>2</v>
      </c>
      <c r="C5" s="10" t="s">
        <v>168</v>
      </c>
      <c r="D5" s="15" t="s">
        <v>169</v>
      </c>
    </row>
    <row r="6" spans="1:4" ht="36" customHeight="1" x14ac:dyDescent="0.4">
      <c r="B6" s="10">
        <v>3</v>
      </c>
      <c r="C6" s="10" t="s">
        <v>170</v>
      </c>
      <c r="D6" s="15" t="s">
        <v>171</v>
      </c>
    </row>
    <row r="7" spans="1:4" ht="18" customHeight="1" x14ac:dyDescent="0.4">
      <c r="B7" s="10">
        <v>4</v>
      </c>
      <c r="C7" s="10" t="s">
        <v>172</v>
      </c>
      <c r="D7" s="15" t="s">
        <v>173</v>
      </c>
    </row>
    <row r="8" spans="1:4" ht="18" customHeight="1" x14ac:dyDescent="0.4">
      <c r="B8" s="10">
        <v>5</v>
      </c>
      <c r="C8" s="10" t="s">
        <v>174</v>
      </c>
      <c r="D8" s="15" t="s">
        <v>175</v>
      </c>
    </row>
    <row r="9" spans="1:4" ht="36" customHeight="1" x14ac:dyDescent="0.4">
      <c r="B9" s="10">
        <v>6</v>
      </c>
      <c r="C9" s="10" t="s">
        <v>176</v>
      </c>
      <c r="D9" s="15" t="s">
        <v>177</v>
      </c>
    </row>
    <row r="10" spans="1:4" ht="18" customHeight="1" x14ac:dyDescent="0.4">
      <c r="B10" s="10">
        <v>7</v>
      </c>
      <c r="C10" s="10" t="s">
        <v>178</v>
      </c>
      <c r="D10" s="15" t="s">
        <v>179</v>
      </c>
    </row>
    <row r="11" spans="1:4" ht="36" customHeight="1" x14ac:dyDescent="0.4">
      <c r="B11" s="10">
        <v>8</v>
      </c>
      <c r="C11" s="10" t="s">
        <v>180</v>
      </c>
      <c r="D11" s="15" t="s">
        <v>181</v>
      </c>
    </row>
    <row r="12" spans="1:4" ht="18" customHeight="1" x14ac:dyDescent="0.4">
      <c r="B12" s="10">
        <v>9</v>
      </c>
      <c r="C12" s="10" t="s">
        <v>182</v>
      </c>
      <c r="D12" s="15" t="s">
        <v>183</v>
      </c>
    </row>
    <row r="13" spans="1:4" ht="18" customHeight="1" x14ac:dyDescent="0.4">
      <c r="B13" s="10">
        <v>10</v>
      </c>
      <c r="C13" s="10" t="s">
        <v>184</v>
      </c>
      <c r="D13" s="15" t="s">
        <v>185</v>
      </c>
    </row>
    <row r="14" spans="1:4" ht="18" customHeight="1" x14ac:dyDescent="0.4">
      <c r="B14" s="10">
        <v>11</v>
      </c>
      <c r="C14" s="10" t="s">
        <v>186</v>
      </c>
      <c r="D14" s="15" t="s">
        <v>187</v>
      </c>
    </row>
    <row r="15" spans="1:4" ht="18" customHeight="1" x14ac:dyDescent="0.4">
      <c r="B15" s="10">
        <v>12</v>
      </c>
      <c r="C15" s="10" t="s">
        <v>188</v>
      </c>
      <c r="D15" s="15" t="s">
        <v>189</v>
      </c>
    </row>
    <row r="16" spans="1:4" ht="18" customHeight="1" x14ac:dyDescent="0.4">
      <c r="B16" s="10">
        <v>13</v>
      </c>
      <c r="C16" s="10" t="s">
        <v>190</v>
      </c>
      <c r="D16" s="15" t="s">
        <v>191</v>
      </c>
    </row>
    <row r="17" spans="2:4" ht="36.75" customHeight="1" x14ac:dyDescent="0.4">
      <c r="B17" s="10">
        <v>14</v>
      </c>
      <c r="C17" s="10" t="s">
        <v>192</v>
      </c>
      <c r="D17" s="15" t="s">
        <v>193</v>
      </c>
    </row>
    <row r="18" spans="2:4" ht="18" customHeight="1" x14ac:dyDescent="0.4">
      <c r="B18" s="10">
        <v>15</v>
      </c>
      <c r="C18" s="10" t="s">
        <v>194</v>
      </c>
      <c r="D18" s="15" t="s">
        <v>195</v>
      </c>
    </row>
    <row r="19" spans="2:4" ht="18" customHeight="1" x14ac:dyDescent="0.4">
      <c r="B19" s="10">
        <v>16</v>
      </c>
      <c r="C19" s="10" t="s">
        <v>196</v>
      </c>
      <c r="D19" s="15" t="s">
        <v>197</v>
      </c>
    </row>
    <row r="20" spans="2:4" ht="36" customHeight="1" x14ac:dyDescent="0.4">
      <c r="B20" s="10">
        <v>17</v>
      </c>
      <c r="C20" s="10" t="s">
        <v>198</v>
      </c>
      <c r="D20" s="15" t="s">
        <v>199</v>
      </c>
    </row>
    <row r="21" spans="2:4" ht="18" customHeight="1" x14ac:dyDescent="0.4">
      <c r="B21" s="10">
        <v>18</v>
      </c>
      <c r="C21" s="10" t="s">
        <v>200</v>
      </c>
      <c r="D21" s="15" t="s">
        <v>201</v>
      </c>
    </row>
    <row r="22" spans="2:4" ht="34.5" customHeight="1" x14ac:dyDescent="0.4">
      <c r="B22" s="10">
        <v>19</v>
      </c>
      <c r="C22" s="10" t="s">
        <v>202</v>
      </c>
      <c r="D22" s="15" t="s">
        <v>203</v>
      </c>
    </row>
    <row r="23" spans="2:4" ht="18" customHeight="1" x14ac:dyDescent="0.4">
      <c r="B23" s="10">
        <v>20</v>
      </c>
      <c r="C23" s="10" t="s">
        <v>204</v>
      </c>
      <c r="D23" s="15" t="s">
        <v>205</v>
      </c>
    </row>
    <row r="24" spans="2:4" ht="18" customHeight="1" x14ac:dyDescent="0.4">
      <c r="B24" s="10">
        <v>21</v>
      </c>
      <c r="C24" s="10" t="s">
        <v>206</v>
      </c>
      <c r="D24" s="15" t="s">
        <v>207</v>
      </c>
    </row>
    <row r="25" spans="2:4" ht="18" customHeight="1" x14ac:dyDescent="0.4">
      <c r="B25" s="10">
        <v>22</v>
      </c>
      <c r="C25" s="10" t="s">
        <v>208</v>
      </c>
      <c r="D25" s="15" t="s">
        <v>209</v>
      </c>
    </row>
    <row r="28" spans="2:4" ht="21" x14ac:dyDescent="0.4">
      <c r="B28" s="1" t="s">
        <v>276</v>
      </c>
    </row>
    <row r="29" spans="2:4" x14ac:dyDescent="0.4">
      <c r="C29" s="3" t="s">
        <v>255</v>
      </c>
    </row>
  </sheetData>
  <phoneticPr fontId="4"/>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5512E-BEC9-46B2-9DCB-7171775B639A}">
  <dimension ref="B2:BD57"/>
  <sheetViews>
    <sheetView zoomScale="47" zoomScaleNormal="47" workbookViewId="0">
      <selection activeCell="AX21" sqref="AX21"/>
    </sheetView>
  </sheetViews>
  <sheetFormatPr defaultRowHeight="18.75" x14ac:dyDescent="0.4"/>
  <cols>
    <col min="2" max="2" width="9.25" style="3" bestFit="1" customWidth="1"/>
    <col min="3" max="3" width="21.125" style="3" bestFit="1" customWidth="1"/>
    <col min="4" max="4" width="15.5" style="3" bestFit="1" customWidth="1"/>
    <col min="5" max="5" width="42.75" style="3" customWidth="1"/>
    <col min="6" max="6" width="31.25" style="3" customWidth="1"/>
    <col min="7" max="7" width="14.75" bestFit="1" customWidth="1"/>
    <col min="9" max="9" width="11.75" bestFit="1" customWidth="1"/>
    <col min="13" max="13" width="9.25" style="3" bestFit="1" customWidth="1"/>
    <col min="14" max="14" width="27.625" style="3" bestFit="1" customWidth="1"/>
    <col min="15" max="15" width="15.5" style="3" bestFit="1" customWidth="1"/>
    <col min="16" max="16" width="42.75" style="3" customWidth="1"/>
    <col min="17" max="17" width="31.25" style="3" customWidth="1"/>
    <col min="18" max="18" width="12.25" bestFit="1" customWidth="1"/>
    <col min="20" max="20" width="9.25" style="3" bestFit="1" customWidth="1"/>
    <col min="21" max="21" width="24.625" style="3" customWidth="1"/>
    <col min="22" max="22" width="15.5" style="3" bestFit="1" customWidth="1"/>
    <col min="23" max="23" width="42.75" style="3" customWidth="1"/>
    <col min="24" max="24" width="31.25" style="3" customWidth="1"/>
    <col min="25" max="25" width="12.25" bestFit="1" customWidth="1"/>
    <col min="28" max="28" width="9.25" style="3" bestFit="1" customWidth="1"/>
    <col min="29" max="29" width="27.625" style="3" bestFit="1" customWidth="1"/>
    <col min="30" max="30" width="15.5" style="3" bestFit="1" customWidth="1"/>
    <col min="31" max="31" width="42.75" style="3" customWidth="1"/>
    <col min="32" max="32" width="31.25" style="3" customWidth="1"/>
    <col min="33" max="33" width="12.25" bestFit="1" customWidth="1"/>
    <col min="35" max="35" width="9.25" style="3" bestFit="1" customWidth="1"/>
    <col min="36" max="36" width="24.625" style="3" customWidth="1"/>
    <col min="37" max="37" width="15.5" style="3" bestFit="1" customWidth="1"/>
    <col min="38" max="38" width="42.75" style="3" customWidth="1"/>
    <col min="39" max="39" width="31.25" style="3" customWidth="1"/>
    <col min="40" max="40" width="12.25" bestFit="1" customWidth="1"/>
  </cols>
  <sheetData>
    <row r="2" spans="2:56" x14ac:dyDescent="0.4">
      <c r="B2" s="86" t="s">
        <v>218</v>
      </c>
    </row>
    <row r="4" spans="2:56" s="46" customFormat="1" ht="31.5" customHeight="1" x14ac:dyDescent="0.4">
      <c r="B4" s="46" t="s">
        <v>219</v>
      </c>
      <c r="M4" s="46" t="s">
        <v>220</v>
      </c>
      <c r="T4" s="46" t="s">
        <v>221</v>
      </c>
      <c r="AB4" s="46" t="s">
        <v>220</v>
      </c>
      <c r="AI4" s="46" t="s">
        <v>221</v>
      </c>
      <c r="AQ4" t="s">
        <v>251</v>
      </c>
      <c r="AR4"/>
      <c r="AS4"/>
      <c r="AT4"/>
      <c r="AU4"/>
      <c r="AV4"/>
      <c r="AW4"/>
      <c r="AX4"/>
      <c r="AY4"/>
      <c r="AZ4"/>
      <c r="BA4"/>
      <c r="BB4"/>
      <c r="BC4"/>
      <c r="BD4"/>
    </row>
    <row r="5" spans="2:56" ht="21" x14ac:dyDescent="0.4">
      <c r="B5" s="1" t="s">
        <v>216</v>
      </c>
      <c r="C5" s="1"/>
      <c r="D5" s="1"/>
      <c r="E5" s="1"/>
      <c r="F5" s="1"/>
      <c r="M5" s="1" t="s">
        <v>217</v>
      </c>
      <c r="N5" s="1"/>
      <c r="O5" s="1"/>
      <c r="P5" s="1"/>
      <c r="Q5" s="1"/>
      <c r="T5" s="1" t="s">
        <v>217</v>
      </c>
      <c r="U5" s="1"/>
      <c r="V5" s="1"/>
      <c r="W5" s="1"/>
      <c r="X5" s="1"/>
      <c r="AB5" s="1" t="s">
        <v>217</v>
      </c>
      <c r="AC5" s="1"/>
      <c r="AD5" s="1"/>
      <c r="AE5" s="1"/>
      <c r="AF5" s="1"/>
      <c r="AI5" s="1" t="s">
        <v>217</v>
      </c>
      <c r="AJ5" s="1"/>
      <c r="AK5" s="1"/>
      <c r="AL5" s="1"/>
      <c r="AM5" s="1"/>
      <c r="AQ5" t="s">
        <v>246</v>
      </c>
    </row>
    <row r="6" spans="2:56" x14ac:dyDescent="0.4">
      <c r="B6" s="17" t="s">
        <v>3</v>
      </c>
      <c r="C6" s="17" t="s">
        <v>4</v>
      </c>
      <c r="D6" s="17" t="s">
        <v>5</v>
      </c>
      <c r="E6" s="17" t="s">
        <v>6</v>
      </c>
      <c r="F6" s="17" t="s">
        <v>49</v>
      </c>
      <c r="G6" s="17" t="s">
        <v>211</v>
      </c>
      <c r="M6" s="17" t="s">
        <v>3</v>
      </c>
      <c r="N6" s="17" t="s">
        <v>4</v>
      </c>
      <c r="O6" s="17" t="s">
        <v>5</v>
      </c>
      <c r="P6" s="17" t="s">
        <v>6</v>
      </c>
      <c r="Q6" s="17" t="s">
        <v>49</v>
      </c>
      <c r="R6" s="17" t="s">
        <v>211</v>
      </c>
      <c r="T6" s="17" t="s">
        <v>3</v>
      </c>
      <c r="U6" s="17" t="s">
        <v>4</v>
      </c>
      <c r="V6" s="17" t="s">
        <v>5</v>
      </c>
      <c r="W6" s="17" t="s">
        <v>6</v>
      </c>
      <c r="X6" s="17" t="s">
        <v>49</v>
      </c>
      <c r="Y6" s="17" t="s">
        <v>211</v>
      </c>
      <c r="AB6" s="17" t="s">
        <v>3</v>
      </c>
      <c r="AC6" s="17" t="s">
        <v>4</v>
      </c>
      <c r="AD6" s="17" t="s">
        <v>5</v>
      </c>
      <c r="AE6" s="17" t="s">
        <v>6</v>
      </c>
      <c r="AF6" s="17" t="s">
        <v>49</v>
      </c>
      <c r="AG6" s="17" t="s">
        <v>211</v>
      </c>
      <c r="AI6" s="17" t="s">
        <v>3</v>
      </c>
      <c r="AJ6" s="17" t="s">
        <v>4</v>
      </c>
      <c r="AK6" s="17" t="s">
        <v>5</v>
      </c>
      <c r="AL6" s="17" t="s">
        <v>6</v>
      </c>
      <c r="AM6" s="17" t="s">
        <v>49</v>
      </c>
      <c r="AN6" s="17" t="s">
        <v>211</v>
      </c>
    </row>
    <row r="7" spans="2:56" ht="42.75" x14ac:dyDescent="0.4">
      <c r="B7" s="10">
        <v>1</v>
      </c>
      <c r="C7" s="11">
        <v>44894</v>
      </c>
      <c r="D7" s="39">
        <v>740000</v>
      </c>
      <c r="E7" s="13" t="s">
        <v>62</v>
      </c>
      <c r="F7" s="13" t="s">
        <v>63</v>
      </c>
      <c r="G7" s="38">
        <v>9</v>
      </c>
      <c r="M7" s="47">
        <v>1</v>
      </c>
      <c r="N7" s="48">
        <v>44894</v>
      </c>
      <c r="O7" s="49">
        <v>740000</v>
      </c>
      <c r="P7" s="50" t="s">
        <v>62</v>
      </c>
      <c r="Q7" s="50" t="s">
        <v>63</v>
      </c>
      <c r="R7" s="47">
        <v>9</v>
      </c>
      <c r="T7" s="10">
        <v>26</v>
      </c>
      <c r="U7" s="11">
        <v>44894</v>
      </c>
      <c r="V7" s="40">
        <v>1300000</v>
      </c>
      <c r="W7" s="13" t="s">
        <v>71</v>
      </c>
      <c r="X7" s="13" t="s">
        <v>147</v>
      </c>
      <c r="Y7" s="10"/>
      <c r="AB7" s="47">
        <v>1</v>
      </c>
      <c r="AC7" s="48">
        <v>44894</v>
      </c>
      <c r="AD7" s="49">
        <v>740000</v>
      </c>
      <c r="AE7" s="50" t="s">
        <v>62</v>
      </c>
      <c r="AF7" s="50" t="s">
        <v>63</v>
      </c>
      <c r="AG7" s="47">
        <v>9</v>
      </c>
      <c r="AI7" s="10">
        <v>26</v>
      </c>
      <c r="AJ7" s="11">
        <v>44894</v>
      </c>
      <c r="AK7" s="40">
        <v>1300000</v>
      </c>
      <c r="AL7" s="13" t="s">
        <v>71</v>
      </c>
      <c r="AM7" s="13" t="s">
        <v>147</v>
      </c>
      <c r="AN7" s="10"/>
    </row>
    <row r="8" spans="2:56" ht="42.75" x14ac:dyDescent="0.4">
      <c r="B8" s="10">
        <v>2</v>
      </c>
      <c r="C8" s="11">
        <v>44894</v>
      </c>
      <c r="D8" s="39">
        <v>898000</v>
      </c>
      <c r="E8" s="13" t="s">
        <v>71</v>
      </c>
      <c r="F8" s="13" t="s">
        <v>72</v>
      </c>
      <c r="G8" s="38">
        <v>21</v>
      </c>
      <c r="M8" s="47">
        <v>2</v>
      </c>
      <c r="N8" s="48">
        <v>44894</v>
      </c>
      <c r="O8" s="49">
        <v>898000</v>
      </c>
      <c r="P8" s="50" t="s">
        <v>71</v>
      </c>
      <c r="Q8" s="50" t="s">
        <v>72</v>
      </c>
      <c r="R8" s="47">
        <v>21</v>
      </c>
      <c r="T8" s="10">
        <v>27</v>
      </c>
      <c r="U8" s="11">
        <v>44894</v>
      </c>
      <c r="V8" s="40">
        <v>1248000</v>
      </c>
      <c r="W8" s="13" t="s">
        <v>71</v>
      </c>
      <c r="X8" s="13" t="s">
        <v>124</v>
      </c>
      <c r="Y8" s="10">
        <v>1</v>
      </c>
      <c r="Z8" t="s">
        <v>212</v>
      </c>
      <c r="AB8" s="47">
        <v>2</v>
      </c>
      <c r="AC8" s="48">
        <v>44894</v>
      </c>
      <c r="AD8" s="49">
        <v>898000</v>
      </c>
      <c r="AE8" s="50" t="s">
        <v>71</v>
      </c>
      <c r="AF8" s="50" t="s">
        <v>72</v>
      </c>
      <c r="AG8" s="47">
        <v>21</v>
      </c>
      <c r="AI8" s="10">
        <v>27</v>
      </c>
      <c r="AJ8" s="11">
        <v>44894</v>
      </c>
      <c r="AK8" s="40">
        <v>1248000</v>
      </c>
      <c r="AL8" s="13" t="s">
        <v>71</v>
      </c>
      <c r="AM8" s="13" t="s">
        <v>124</v>
      </c>
      <c r="AN8" s="10">
        <v>1</v>
      </c>
      <c r="AO8" t="s">
        <v>212</v>
      </c>
    </row>
    <row r="9" spans="2:56" ht="42.75" x14ac:dyDescent="0.4">
      <c r="B9" s="10">
        <v>3</v>
      </c>
      <c r="C9" s="11">
        <v>44894</v>
      </c>
      <c r="D9" s="40">
        <v>1000000</v>
      </c>
      <c r="E9" s="13" t="s">
        <v>71</v>
      </c>
      <c r="F9" s="13" t="s">
        <v>77</v>
      </c>
      <c r="G9" s="38">
        <v>13</v>
      </c>
      <c r="M9" s="47">
        <v>3</v>
      </c>
      <c r="N9" s="48">
        <v>44894</v>
      </c>
      <c r="O9" s="49">
        <v>1000000</v>
      </c>
      <c r="P9" s="50" t="s">
        <v>71</v>
      </c>
      <c r="Q9" s="50" t="s">
        <v>77</v>
      </c>
      <c r="R9" s="47">
        <v>13</v>
      </c>
      <c r="T9" s="10">
        <v>28</v>
      </c>
      <c r="U9" s="11">
        <v>44894</v>
      </c>
      <c r="V9" s="40">
        <v>1000000</v>
      </c>
      <c r="W9" s="13" t="s">
        <v>71</v>
      </c>
      <c r="X9" s="13" t="s">
        <v>87</v>
      </c>
      <c r="Y9" s="10"/>
      <c r="AB9" s="47">
        <v>3</v>
      </c>
      <c r="AC9" s="48">
        <v>44894</v>
      </c>
      <c r="AD9" s="49">
        <v>1000000</v>
      </c>
      <c r="AE9" s="50" t="s">
        <v>71</v>
      </c>
      <c r="AF9" s="50" t="s">
        <v>77</v>
      </c>
      <c r="AG9" s="47">
        <v>13</v>
      </c>
      <c r="AI9" s="10">
        <v>28</v>
      </c>
      <c r="AJ9" s="11">
        <v>44894</v>
      </c>
      <c r="AK9" s="40">
        <v>1000000</v>
      </c>
      <c r="AL9" s="13" t="s">
        <v>71</v>
      </c>
      <c r="AM9" s="13" t="s">
        <v>87</v>
      </c>
      <c r="AN9" s="10"/>
    </row>
    <row r="10" spans="2:56" ht="42.75" x14ac:dyDescent="0.4">
      <c r="B10" s="10">
        <v>4</v>
      </c>
      <c r="C10" s="11">
        <v>44894</v>
      </c>
      <c r="D10" s="40">
        <v>500000</v>
      </c>
      <c r="E10" s="13" t="s">
        <v>71</v>
      </c>
      <c r="F10" s="13" t="s">
        <v>82</v>
      </c>
      <c r="G10" s="38">
        <v>20</v>
      </c>
      <c r="M10" s="47">
        <v>4</v>
      </c>
      <c r="N10" s="48">
        <v>44894</v>
      </c>
      <c r="O10" s="49">
        <v>500000</v>
      </c>
      <c r="P10" s="50" t="s">
        <v>71</v>
      </c>
      <c r="Q10" s="50" t="s">
        <v>82</v>
      </c>
      <c r="R10" s="47">
        <v>20</v>
      </c>
      <c r="T10" s="10">
        <v>29</v>
      </c>
      <c r="U10" s="11">
        <v>44894</v>
      </c>
      <c r="V10" s="40">
        <v>985000</v>
      </c>
      <c r="W10" s="13" t="s">
        <v>71</v>
      </c>
      <c r="X10" s="13" t="s">
        <v>131</v>
      </c>
      <c r="Y10" s="10"/>
      <c r="AB10" s="47">
        <v>4</v>
      </c>
      <c r="AC10" s="48">
        <v>44894</v>
      </c>
      <c r="AD10" s="49">
        <v>500000</v>
      </c>
      <c r="AE10" s="50" t="s">
        <v>71</v>
      </c>
      <c r="AF10" s="50" t="s">
        <v>82</v>
      </c>
      <c r="AG10" s="47">
        <v>20</v>
      </c>
      <c r="AI10" s="10">
        <v>29</v>
      </c>
      <c r="AJ10" s="11">
        <v>44894</v>
      </c>
      <c r="AK10" s="40">
        <v>985000</v>
      </c>
      <c r="AL10" s="13" t="s">
        <v>71</v>
      </c>
      <c r="AM10" s="13" t="s">
        <v>131</v>
      </c>
      <c r="AN10" s="10"/>
    </row>
    <row r="11" spans="2:56" ht="42.75" x14ac:dyDescent="0.4">
      <c r="B11" s="10">
        <v>5</v>
      </c>
      <c r="C11" s="11">
        <v>44894</v>
      </c>
      <c r="D11" s="40">
        <v>1000000</v>
      </c>
      <c r="E11" s="13" t="s">
        <v>71</v>
      </c>
      <c r="F11" s="13" t="s">
        <v>88</v>
      </c>
      <c r="G11" s="38">
        <v>4</v>
      </c>
      <c r="M11" s="47">
        <v>5</v>
      </c>
      <c r="N11" s="48">
        <v>44894</v>
      </c>
      <c r="O11" s="49">
        <v>1000000</v>
      </c>
      <c r="P11" s="50" t="s">
        <v>71</v>
      </c>
      <c r="Q11" s="50" t="s">
        <v>88</v>
      </c>
      <c r="R11" s="47">
        <v>4</v>
      </c>
      <c r="T11" s="10">
        <v>30</v>
      </c>
      <c r="U11" s="11">
        <v>44894</v>
      </c>
      <c r="V11" s="40">
        <v>980000</v>
      </c>
      <c r="W11" s="13" t="s">
        <v>71</v>
      </c>
      <c r="X11" s="13" t="s">
        <v>61</v>
      </c>
      <c r="Y11" s="10"/>
      <c r="AB11" s="47">
        <v>5</v>
      </c>
      <c r="AC11" s="48">
        <v>44894</v>
      </c>
      <c r="AD11" s="49">
        <v>1000000</v>
      </c>
      <c r="AE11" s="50" t="s">
        <v>71</v>
      </c>
      <c r="AF11" s="50" t="s">
        <v>88</v>
      </c>
      <c r="AG11" s="47">
        <v>4</v>
      </c>
      <c r="AI11" s="10">
        <v>30</v>
      </c>
      <c r="AJ11" s="11">
        <v>44894</v>
      </c>
      <c r="AK11" s="40">
        <v>980000</v>
      </c>
      <c r="AL11" s="13" t="s">
        <v>71</v>
      </c>
      <c r="AM11" s="13" t="s">
        <v>61</v>
      </c>
      <c r="AN11" s="10"/>
    </row>
    <row r="12" spans="2:56" ht="42.75" x14ac:dyDescent="0.4">
      <c r="B12" s="10">
        <v>6</v>
      </c>
      <c r="C12" s="11">
        <v>44894</v>
      </c>
      <c r="D12" s="40">
        <v>500000</v>
      </c>
      <c r="E12" s="13" t="s">
        <v>71</v>
      </c>
      <c r="F12" s="13" t="s">
        <v>92</v>
      </c>
      <c r="G12" s="38">
        <v>11</v>
      </c>
      <c r="M12" s="47">
        <v>6</v>
      </c>
      <c r="N12" s="48">
        <v>44894</v>
      </c>
      <c r="O12" s="49">
        <v>500000</v>
      </c>
      <c r="P12" s="50" t="s">
        <v>71</v>
      </c>
      <c r="Q12" s="50" t="s">
        <v>92</v>
      </c>
      <c r="R12" s="47">
        <v>11</v>
      </c>
      <c r="T12" s="10">
        <v>31</v>
      </c>
      <c r="U12" s="11">
        <v>44894</v>
      </c>
      <c r="V12" s="40">
        <v>952000</v>
      </c>
      <c r="W12" s="13" t="s">
        <v>71</v>
      </c>
      <c r="X12" s="13" t="s">
        <v>122</v>
      </c>
      <c r="Y12" s="10">
        <v>17</v>
      </c>
      <c r="Z12" t="s">
        <v>212</v>
      </c>
      <c r="AB12" s="47">
        <v>6</v>
      </c>
      <c r="AC12" s="48">
        <v>44894</v>
      </c>
      <c r="AD12" s="49">
        <v>500000</v>
      </c>
      <c r="AE12" s="50" t="s">
        <v>71</v>
      </c>
      <c r="AF12" s="50" t="s">
        <v>92</v>
      </c>
      <c r="AG12" s="47">
        <v>11</v>
      </c>
      <c r="AI12" s="10">
        <v>31</v>
      </c>
      <c r="AJ12" s="11">
        <v>44894</v>
      </c>
      <c r="AK12" s="40">
        <v>952000</v>
      </c>
      <c r="AL12" s="13" t="s">
        <v>71</v>
      </c>
      <c r="AM12" s="13" t="s">
        <v>122</v>
      </c>
      <c r="AN12" s="10">
        <v>17</v>
      </c>
      <c r="AO12" t="s">
        <v>212</v>
      </c>
    </row>
    <row r="13" spans="2:56" ht="42.75" x14ac:dyDescent="0.4">
      <c r="B13" s="10">
        <v>7</v>
      </c>
      <c r="C13" s="11">
        <v>44894</v>
      </c>
      <c r="D13" s="40">
        <v>960000</v>
      </c>
      <c r="E13" s="13" t="s">
        <v>71</v>
      </c>
      <c r="F13" s="13" t="s">
        <v>96</v>
      </c>
      <c r="G13" s="38">
        <v>7</v>
      </c>
      <c r="M13" s="47">
        <v>7</v>
      </c>
      <c r="N13" s="48">
        <v>44894</v>
      </c>
      <c r="O13" s="49">
        <v>960000</v>
      </c>
      <c r="P13" s="50" t="s">
        <v>71</v>
      </c>
      <c r="Q13" s="50" t="s">
        <v>96</v>
      </c>
      <c r="R13" s="47">
        <v>7</v>
      </c>
      <c r="T13" s="10">
        <v>32</v>
      </c>
      <c r="U13" s="11">
        <v>44894</v>
      </c>
      <c r="V13" s="40">
        <v>869000</v>
      </c>
      <c r="W13" s="13" t="s">
        <v>71</v>
      </c>
      <c r="X13" s="13" t="s">
        <v>140</v>
      </c>
      <c r="Y13" s="10"/>
      <c r="AB13" s="47">
        <v>7</v>
      </c>
      <c r="AC13" s="48">
        <v>44894</v>
      </c>
      <c r="AD13" s="49">
        <v>960000</v>
      </c>
      <c r="AE13" s="50" t="s">
        <v>71</v>
      </c>
      <c r="AF13" s="50" t="s">
        <v>96</v>
      </c>
      <c r="AG13" s="47">
        <v>7</v>
      </c>
      <c r="AI13" s="10">
        <v>32</v>
      </c>
      <c r="AJ13" s="11">
        <v>44894</v>
      </c>
      <c r="AK13" s="40">
        <v>869000</v>
      </c>
      <c r="AL13" s="13" t="s">
        <v>71</v>
      </c>
      <c r="AM13" s="13" t="s">
        <v>140</v>
      </c>
      <c r="AN13" s="10"/>
    </row>
    <row r="14" spans="2:56" ht="42.75" x14ac:dyDescent="0.4">
      <c r="B14" s="10">
        <v>8</v>
      </c>
      <c r="C14" s="11">
        <v>44894</v>
      </c>
      <c r="D14" s="40">
        <v>1000000</v>
      </c>
      <c r="E14" s="13" t="s">
        <v>71</v>
      </c>
      <c r="F14" s="13" t="s">
        <v>65</v>
      </c>
      <c r="G14" s="38">
        <v>14</v>
      </c>
      <c r="M14" s="47">
        <v>8</v>
      </c>
      <c r="N14" s="48">
        <v>44894</v>
      </c>
      <c r="O14" s="49">
        <v>1000000</v>
      </c>
      <c r="P14" s="50" t="s">
        <v>71</v>
      </c>
      <c r="Q14" s="50" t="s">
        <v>65</v>
      </c>
      <c r="R14" s="47">
        <v>14</v>
      </c>
      <c r="T14" s="10">
        <v>33</v>
      </c>
      <c r="U14" s="11">
        <v>44894</v>
      </c>
      <c r="V14" s="40">
        <v>829000</v>
      </c>
      <c r="W14" s="13" t="s">
        <v>71</v>
      </c>
      <c r="X14" s="13" t="s">
        <v>105</v>
      </c>
      <c r="Y14" s="10"/>
      <c r="AB14" s="47">
        <v>8</v>
      </c>
      <c r="AC14" s="48">
        <v>44894</v>
      </c>
      <c r="AD14" s="49">
        <v>1000000</v>
      </c>
      <c r="AE14" s="50" t="s">
        <v>71</v>
      </c>
      <c r="AF14" s="50" t="s">
        <v>65</v>
      </c>
      <c r="AG14" s="47">
        <v>14</v>
      </c>
      <c r="AI14" s="10">
        <v>33</v>
      </c>
      <c r="AJ14" s="11">
        <v>44894</v>
      </c>
      <c r="AK14" s="40">
        <v>829000</v>
      </c>
      <c r="AL14" s="13" t="s">
        <v>71</v>
      </c>
      <c r="AM14" s="13" t="s">
        <v>105</v>
      </c>
      <c r="AN14" s="10"/>
    </row>
    <row r="15" spans="2:56" ht="42.75" x14ac:dyDescent="0.4">
      <c r="B15" s="10">
        <v>9</v>
      </c>
      <c r="C15" s="11">
        <v>44894</v>
      </c>
      <c r="D15" s="40">
        <v>1000000</v>
      </c>
      <c r="E15" s="13" t="s">
        <v>71</v>
      </c>
      <c r="F15" s="13" t="s">
        <v>102</v>
      </c>
      <c r="G15" s="38">
        <v>6</v>
      </c>
      <c r="M15" s="47">
        <v>9</v>
      </c>
      <c r="N15" s="48">
        <v>44894</v>
      </c>
      <c r="O15" s="49">
        <v>1000000</v>
      </c>
      <c r="P15" s="50" t="s">
        <v>71</v>
      </c>
      <c r="Q15" s="50" t="s">
        <v>102</v>
      </c>
      <c r="R15" s="47">
        <v>6</v>
      </c>
      <c r="T15" s="10">
        <v>34</v>
      </c>
      <c r="U15" s="11">
        <v>44894</v>
      </c>
      <c r="V15" s="40">
        <v>821000</v>
      </c>
      <c r="W15" s="13" t="s">
        <v>71</v>
      </c>
      <c r="X15" s="13" t="s">
        <v>90</v>
      </c>
      <c r="Y15" s="10"/>
      <c r="AB15" s="47">
        <v>9</v>
      </c>
      <c r="AC15" s="48">
        <v>44894</v>
      </c>
      <c r="AD15" s="49">
        <v>1000000</v>
      </c>
      <c r="AE15" s="50" t="s">
        <v>71</v>
      </c>
      <c r="AF15" s="50" t="s">
        <v>102</v>
      </c>
      <c r="AG15" s="47">
        <v>6</v>
      </c>
      <c r="AI15" s="10">
        <v>34</v>
      </c>
      <c r="AJ15" s="11">
        <v>44894</v>
      </c>
      <c r="AK15" s="40">
        <v>821000</v>
      </c>
      <c r="AL15" s="13" t="s">
        <v>71</v>
      </c>
      <c r="AM15" s="13" t="s">
        <v>90</v>
      </c>
      <c r="AN15" s="10"/>
    </row>
    <row r="16" spans="2:56" ht="42.75" x14ac:dyDescent="0.4">
      <c r="B16" s="10">
        <v>10</v>
      </c>
      <c r="C16" s="11">
        <v>44894</v>
      </c>
      <c r="D16" s="40">
        <v>670000</v>
      </c>
      <c r="E16" s="13" t="s">
        <v>71</v>
      </c>
      <c r="F16" s="13" t="s">
        <v>106</v>
      </c>
      <c r="G16" s="38">
        <v>10</v>
      </c>
      <c r="M16" s="47">
        <v>10</v>
      </c>
      <c r="N16" s="48">
        <v>44894</v>
      </c>
      <c r="O16" s="49">
        <v>670000</v>
      </c>
      <c r="P16" s="50" t="s">
        <v>71</v>
      </c>
      <c r="Q16" s="50" t="s">
        <v>106</v>
      </c>
      <c r="R16" s="47">
        <v>10</v>
      </c>
      <c r="T16" s="10">
        <v>35</v>
      </c>
      <c r="U16" s="11">
        <v>44894</v>
      </c>
      <c r="V16" s="40">
        <v>800000</v>
      </c>
      <c r="W16" s="13" t="s">
        <v>71</v>
      </c>
      <c r="X16" s="13" t="s">
        <v>74</v>
      </c>
      <c r="Y16" s="10"/>
      <c r="AB16" s="47">
        <v>10</v>
      </c>
      <c r="AC16" s="48">
        <v>44894</v>
      </c>
      <c r="AD16" s="49">
        <v>670000</v>
      </c>
      <c r="AE16" s="50" t="s">
        <v>71</v>
      </c>
      <c r="AF16" s="50" t="s">
        <v>106</v>
      </c>
      <c r="AG16" s="47">
        <v>10</v>
      </c>
      <c r="AI16" s="10">
        <v>35</v>
      </c>
      <c r="AJ16" s="11">
        <v>44894</v>
      </c>
      <c r="AK16" s="40">
        <v>800000</v>
      </c>
      <c r="AL16" s="13" t="s">
        <v>71</v>
      </c>
      <c r="AM16" s="13" t="s">
        <v>74</v>
      </c>
      <c r="AN16" s="10"/>
    </row>
    <row r="17" spans="2:41" ht="42.75" x14ac:dyDescent="0.4">
      <c r="B17" s="10">
        <v>11</v>
      </c>
      <c r="C17" s="11">
        <v>44894</v>
      </c>
      <c r="D17" s="40">
        <v>911000</v>
      </c>
      <c r="E17" s="13" t="s">
        <v>71</v>
      </c>
      <c r="F17" s="13" t="s">
        <v>110</v>
      </c>
      <c r="G17" s="38">
        <v>16</v>
      </c>
      <c r="M17" s="47">
        <v>11</v>
      </c>
      <c r="N17" s="48">
        <v>44894</v>
      </c>
      <c r="O17" s="49">
        <v>911000</v>
      </c>
      <c r="P17" s="50" t="s">
        <v>71</v>
      </c>
      <c r="Q17" s="50" t="s">
        <v>110</v>
      </c>
      <c r="R17" s="47">
        <v>16</v>
      </c>
      <c r="T17" s="10">
        <v>36</v>
      </c>
      <c r="U17" s="11">
        <v>44894</v>
      </c>
      <c r="V17" s="40">
        <v>800000</v>
      </c>
      <c r="W17" s="13" t="s">
        <v>71</v>
      </c>
      <c r="X17" s="13" t="s">
        <v>109</v>
      </c>
      <c r="Y17" s="10"/>
      <c r="AB17" s="47">
        <v>11</v>
      </c>
      <c r="AC17" s="48">
        <v>44894</v>
      </c>
      <c r="AD17" s="49">
        <v>911000</v>
      </c>
      <c r="AE17" s="50" t="s">
        <v>71</v>
      </c>
      <c r="AF17" s="50" t="s">
        <v>110</v>
      </c>
      <c r="AG17" s="47">
        <v>16</v>
      </c>
      <c r="AI17" s="10">
        <v>36</v>
      </c>
      <c r="AJ17" s="11">
        <v>44894</v>
      </c>
      <c r="AK17" s="40">
        <v>800000</v>
      </c>
      <c r="AL17" s="13" t="s">
        <v>71</v>
      </c>
      <c r="AM17" s="13" t="s">
        <v>109</v>
      </c>
      <c r="AN17" s="10"/>
    </row>
    <row r="18" spans="2:41" ht="42.75" x14ac:dyDescent="0.4">
      <c r="B18" s="10">
        <v>12</v>
      </c>
      <c r="C18" s="11">
        <v>44894</v>
      </c>
      <c r="D18" s="40">
        <v>970000</v>
      </c>
      <c r="E18" s="13" t="s">
        <v>71</v>
      </c>
      <c r="F18" s="13" t="s">
        <v>114</v>
      </c>
      <c r="G18" s="38">
        <v>22</v>
      </c>
      <c r="M18" s="47">
        <v>12</v>
      </c>
      <c r="N18" s="48">
        <v>44894</v>
      </c>
      <c r="O18" s="49">
        <v>970000</v>
      </c>
      <c r="P18" s="50" t="s">
        <v>71</v>
      </c>
      <c r="Q18" s="50" t="s">
        <v>114</v>
      </c>
      <c r="R18" s="47">
        <v>22</v>
      </c>
      <c r="T18" s="10">
        <v>37</v>
      </c>
      <c r="U18" s="11">
        <v>44894</v>
      </c>
      <c r="V18" s="40">
        <v>730000</v>
      </c>
      <c r="W18" s="13" t="s">
        <v>71</v>
      </c>
      <c r="X18" s="13" t="s">
        <v>155</v>
      </c>
      <c r="Y18" s="10"/>
      <c r="AB18" s="47">
        <v>12</v>
      </c>
      <c r="AC18" s="48">
        <v>44894</v>
      </c>
      <c r="AD18" s="49">
        <v>970000</v>
      </c>
      <c r="AE18" s="50" t="s">
        <v>71</v>
      </c>
      <c r="AF18" s="50" t="s">
        <v>114</v>
      </c>
      <c r="AG18" s="47">
        <v>22</v>
      </c>
      <c r="AI18" s="10">
        <v>37</v>
      </c>
      <c r="AJ18" s="11">
        <v>44894</v>
      </c>
      <c r="AK18" s="40">
        <v>730000</v>
      </c>
      <c r="AL18" s="13" t="s">
        <v>71</v>
      </c>
      <c r="AM18" s="13" t="s">
        <v>155</v>
      </c>
      <c r="AN18" s="10"/>
    </row>
    <row r="19" spans="2:41" ht="42.75" x14ac:dyDescent="0.4">
      <c r="B19" s="10">
        <v>13</v>
      </c>
      <c r="C19" s="11">
        <v>44894</v>
      </c>
      <c r="D19" s="40">
        <v>1000000</v>
      </c>
      <c r="E19" s="13" t="s">
        <v>71</v>
      </c>
      <c r="F19" s="13" t="s">
        <v>118</v>
      </c>
      <c r="G19" s="38">
        <v>12</v>
      </c>
      <c r="M19" s="47">
        <v>13</v>
      </c>
      <c r="N19" s="48">
        <v>44894</v>
      </c>
      <c r="O19" s="49">
        <v>1000000</v>
      </c>
      <c r="P19" s="50" t="s">
        <v>71</v>
      </c>
      <c r="Q19" s="50" t="s">
        <v>118</v>
      </c>
      <c r="R19" s="47">
        <v>12</v>
      </c>
      <c r="T19" s="10">
        <v>38</v>
      </c>
      <c r="U19" s="11">
        <v>44894</v>
      </c>
      <c r="V19" s="40">
        <v>730000</v>
      </c>
      <c r="W19" s="13" t="s">
        <v>71</v>
      </c>
      <c r="X19" s="13" t="s">
        <v>156</v>
      </c>
      <c r="Y19" s="10"/>
      <c r="AB19" s="47">
        <v>13</v>
      </c>
      <c r="AC19" s="48">
        <v>44894</v>
      </c>
      <c r="AD19" s="49">
        <v>1000000</v>
      </c>
      <c r="AE19" s="50" t="s">
        <v>71</v>
      </c>
      <c r="AF19" s="50" t="s">
        <v>118</v>
      </c>
      <c r="AG19" s="47">
        <v>12</v>
      </c>
      <c r="AI19" s="10">
        <v>38</v>
      </c>
      <c r="AJ19" s="11">
        <v>44894</v>
      </c>
      <c r="AK19" s="40">
        <v>730000</v>
      </c>
      <c r="AL19" s="13" t="s">
        <v>71</v>
      </c>
      <c r="AM19" s="13" t="s">
        <v>156</v>
      </c>
      <c r="AN19" s="10"/>
    </row>
    <row r="20" spans="2:41" ht="42.75" x14ac:dyDescent="0.4">
      <c r="B20" s="10">
        <v>14</v>
      </c>
      <c r="C20" s="11">
        <v>44894</v>
      </c>
      <c r="D20" s="40">
        <v>1000000</v>
      </c>
      <c r="E20" s="13" t="s">
        <v>71</v>
      </c>
      <c r="F20" s="13" t="s">
        <v>121</v>
      </c>
      <c r="G20" s="38">
        <v>5</v>
      </c>
      <c r="M20" s="47">
        <v>14</v>
      </c>
      <c r="N20" s="48">
        <v>44894</v>
      </c>
      <c r="O20" s="49">
        <v>1000000</v>
      </c>
      <c r="P20" s="50" t="s">
        <v>71</v>
      </c>
      <c r="Q20" s="50" t="s">
        <v>121</v>
      </c>
      <c r="R20" s="47">
        <v>5</v>
      </c>
      <c r="T20" s="10">
        <v>39</v>
      </c>
      <c r="U20" s="11">
        <v>44894</v>
      </c>
      <c r="V20" s="40">
        <v>706000</v>
      </c>
      <c r="W20" s="13" t="s">
        <v>71</v>
      </c>
      <c r="X20" s="13" t="s">
        <v>129</v>
      </c>
      <c r="Y20" s="10"/>
      <c r="AB20" s="47">
        <v>14</v>
      </c>
      <c r="AC20" s="48">
        <v>44894</v>
      </c>
      <c r="AD20" s="49">
        <v>1000000</v>
      </c>
      <c r="AE20" s="50" t="s">
        <v>71</v>
      </c>
      <c r="AF20" s="50" t="s">
        <v>121</v>
      </c>
      <c r="AG20" s="47">
        <v>5</v>
      </c>
      <c r="AI20" s="10">
        <v>39</v>
      </c>
      <c r="AJ20" s="11">
        <v>44894</v>
      </c>
      <c r="AK20" s="40">
        <v>706000</v>
      </c>
      <c r="AL20" s="13" t="s">
        <v>71</v>
      </c>
      <c r="AM20" s="13" t="s">
        <v>129</v>
      </c>
      <c r="AN20" s="10"/>
    </row>
    <row r="21" spans="2:41" ht="42.75" x14ac:dyDescent="0.4">
      <c r="B21" s="10">
        <v>15</v>
      </c>
      <c r="C21" s="11">
        <v>44894</v>
      </c>
      <c r="D21" s="40">
        <v>1000000</v>
      </c>
      <c r="E21" s="13" t="s">
        <v>71</v>
      </c>
      <c r="F21" s="13" t="s">
        <v>123</v>
      </c>
      <c r="G21" s="38">
        <v>2</v>
      </c>
      <c r="M21" s="47">
        <v>15</v>
      </c>
      <c r="N21" s="48">
        <v>44894</v>
      </c>
      <c r="O21" s="49">
        <v>1000000</v>
      </c>
      <c r="P21" s="50" t="s">
        <v>71</v>
      </c>
      <c r="Q21" s="50" t="s">
        <v>123</v>
      </c>
      <c r="R21" s="47">
        <v>2</v>
      </c>
      <c r="T21" s="10">
        <v>40</v>
      </c>
      <c r="U21" s="11">
        <v>44894</v>
      </c>
      <c r="V21" s="40">
        <v>500000</v>
      </c>
      <c r="W21" s="13" t="s">
        <v>71</v>
      </c>
      <c r="X21" s="13" t="s">
        <v>154</v>
      </c>
      <c r="Y21" s="10"/>
      <c r="AB21" s="47">
        <v>15</v>
      </c>
      <c r="AC21" s="48">
        <v>44894</v>
      </c>
      <c r="AD21" s="49">
        <v>1000000</v>
      </c>
      <c r="AE21" s="50" t="s">
        <v>71</v>
      </c>
      <c r="AF21" s="50" t="s">
        <v>123</v>
      </c>
      <c r="AG21" s="47">
        <v>2</v>
      </c>
      <c r="AI21" s="10">
        <v>40</v>
      </c>
      <c r="AJ21" s="11">
        <v>44894</v>
      </c>
      <c r="AK21" s="40">
        <v>500000</v>
      </c>
      <c r="AL21" s="13" t="s">
        <v>71</v>
      </c>
      <c r="AM21" s="13" t="s">
        <v>154</v>
      </c>
      <c r="AN21" s="10"/>
    </row>
    <row r="22" spans="2:41" ht="42.75" x14ac:dyDescent="0.4">
      <c r="B22" s="10">
        <v>16</v>
      </c>
      <c r="C22" s="11">
        <v>44894</v>
      </c>
      <c r="D22" s="40">
        <v>1000000</v>
      </c>
      <c r="E22" s="13" t="s">
        <v>71</v>
      </c>
      <c r="F22" s="13" t="s">
        <v>125</v>
      </c>
      <c r="G22" s="38">
        <v>19</v>
      </c>
      <c r="M22" s="47">
        <v>16</v>
      </c>
      <c r="N22" s="48">
        <v>44894</v>
      </c>
      <c r="O22" s="49">
        <v>1000000</v>
      </c>
      <c r="P22" s="50" t="s">
        <v>71</v>
      </c>
      <c r="Q22" s="50" t="s">
        <v>125</v>
      </c>
      <c r="R22" s="47">
        <v>19</v>
      </c>
      <c r="T22" s="10">
        <v>41</v>
      </c>
      <c r="U22" s="11">
        <v>44894</v>
      </c>
      <c r="V22" s="40">
        <v>550000</v>
      </c>
      <c r="W22" s="13" t="s">
        <v>71</v>
      </c>
      <c r="X22" s="13" t="s">
        <v>127</v>
      </c>
      <c r="Y22" s="10"/>
      <c r="AB22" s="47">
        <v>16</v>
      </c>
      <c r="AC22" s="48">
        <v>44894</v>
      </c>
      <c r="AD22" s="49">
        <v>1000000</v>
      </c>
      <c r="AE22" s="50" t="s">
        <v>71</v>
      </c>
      <c r="AF22" s="50" t="s">
        <v>125</v>
      </c>
      <c r="AG22" s="47">
        <v>19</v>
      </c>
      <c r="AI22" s="10">
        <v>41</v>
      </c>
      <c r="AJ22" s="11">
        <v>44894</v>
      </c>
      <c r="AK22" s="40">
        <v>550000</v>
      </c>
      <c r="AL22" s="13" t="s">
        <v>71</v>
      </c>
      <c r="AM22" s="13" t="s">
        <v>127</v>
      </c>
      <c r="AN22" s="10"/>
    </row>
    <row r="23" spans="2:41" ht="42.75" x14ac:dyDescent="0.4">
      <c r="B23" s="10">
        <v>17</v>
      </c>
      <c r="C23" s="11">
        <v>44894</v>
      </c>
      <c r="D23" s="40">
        <v>1000000</v>
      </c>
      <c r="E23" s="13" t="s">
        <v>71</v>
      </c>
      <c r="F23" s="13" t="s">
        <v>79</v>
      </c>
      <c r="G23" s="38">
        <v>8</v>
      </c>
      <c r="M23" s="47">
        <v>17</v>
      </c>
      <c r="N23" s="48">
        <v>44894</v>
      </c>
      <c r="O23" s="49">
        <v>1000000</v>
      </c>
      <c r="P23" s="50" t="s">
        <v>71</v>
      </c>
      <c r="Q23" s="50" t="s">
        <v>79</v>
      </c>
      <c r="R23" s="47">
        <v>8</v>
      </c>
      <c r="T23" s="10">
        <v>42</v>
      </c>
      <c r="U23" s="11">
        <v>44894</v>
      </c>
      <c r="V23" s="40">
        <v>500000</v>
      </c>
      <c r="W23" s="13" t="s">
        <v>71</v>
      </c>
      <c r="X23" s="13" t="s">
        <v>151</v>
      </c>
      <c r="Y23" s="10"/>
      <c r="AB23" s="47">
        <v>17</v>
      </c>
      <c r="AC23" s="48">
        <v>44894</v>
      </c>
      <c r="AD23" s="49">
        <v>1000000</v>
      </c>
      <c r="AE23" s="50" t="s">
        <v>71</v>
      </c>
      <c r="AF23" s="50" t="s">
        <v>79</v>
      </c>
      <c r="AG23" s="47">
        <v>8</v>
      </c>
      <c r="AI23" s="10">
        <v>42</v>
      </c>
      <c r="AJ23" s="11">
        <v>44894</v>
      </c>
      <c r="AK23" s="40">
        <v>500000</v>
      </c>
      <c r="AL23" s="13" t="s">
        <v>71</v>
      </c>
      <c r="AM23" s="13" t="s">
        <v>151</v>
      </c>
      <c r="AN23" s="10"/>
    </row>
    <row r="24" spans="2:41" ht="42.75" x14ac:dyDescent="0.4">
      <c r="B24" s="10">
        <v>18</v>
      </c>
      <c r="C24" s="11">
        <v>44894</v>
      </c>
      <c r="D24" s="40">
        <v>1000000</v>
      </c>
      <c r="E24" s="13" t="s">
        <v>71</v>
      </c>
      <c r="F24" s="13" t="s">
        <v>122</v>
      </c>
      <c r="G24" s="38">
        <v>17</v>
      </c>
      <c r="M24" s="47">
        <v>18</v>
      </c>
      <c r="N24" s="48">
        <v>44894</v>
      </c>
      <c r="O24" s="49">
        <v>1000000</v>
      </c>
      <c r="P24" s="50" t="s">
        <v>71</v>
      </c>
      <c r="Q24" s="50" t="s">
        <v>122</v>
      </c>
      <c r="R24" s="47">
        <v>17</v>
      </c>
      <c r="T24" s="10">
        <v>43</v>
      </c>
      <c r="U24" s="11">
        <v>44894</v>
      </c>
      <c r="V24" s="40">
        <v>500000</v>
      </c>
      <c r="W24" s="13" t="s">
        <v>71</v>
      </c>
      <c r="X24" s="13" t="s">
        <v>143</v>
      </c>
      <c r="Y24" s="10"/>
      <c r="AB24" s="47">
        <v>18</v>
      </c>
      <c r="AC24" s="48">
        <v>44894</v>
      </c>
      <c r="AD24" s="49">
        <v>1000000</v>
      </c>
      <c r="AE24" s="50" t="s">
        <v>71</v>
      </c>
      <c r="AF24" s="50" t="s">
        <v>122</v>
      </c>
      <c r="AG24" s="47">
        <v>17</v>
      </c>
      <c r="AI24" s="10">
        <v>43</v>
      </c>
      <c r="AJ24" s="11">
        <v>44894</v>
      </c>
      <c r="AK24" s="40">
        <v>500000</v>
      </c>
      <c r="AL24" s="13" t="s">
        <v>71</v>
      </c>
      <c r="AM24" s="13" t="s">
        <v>143</v>
      </c>
      <c r="AN24" s="10"/>
    </row>
    <row r="25" spans="2:41" ht="42.75" x14ac:dyDescent="0.4">
      <c r="B25" s="10">
        <v>19</v>
      </c>
      <c r="C25" s="11">
        <v>44894</v>
      </c>
      <c r="D25" s="40">
        <v>1000000</v>
      </c>
      <c r="E25" s="13" t="s">
        <v>71</v>
      </c>
      <c r="F25" s="13" t="s">
        <v>132</v>
      </c>
      <c r="G25" s="38">
        <v>1</v>
      </c>
      <c r="M25" s="47">
        <v>19</v>
      </c>
      <c r="N25" s="48">
        <v>44894</v>
      </c>
      <c r="O25" s="49">
        <v>1000000</v>
      </c>
      <c r="P25" s="50" t="s">
        <v>71</v>
      </c>
      <c r="Q25" s="50" t="s">
        <v>132</v>
      </c>
      <c r="R25" s="47">
        <v>1</v>
      </c>
      <c r="T25" s="10">
        <v>44</v>
      </c>
      <c r="U25" s="11">
        <v>44894</v>
      </c>
      <c r="V25" s="40">
        <v>500000</v>
      </c>
      <c r="W25" s="13" t="s">
        <v>71</v>
      </c>
      <c r="X25" s="13" t="s">
        <v>76</v>
      </c>
      <c r="Y25" s="10"/>
      <c r="AB25" s="47">
        <v>19</v>
      </c>
      <c r="AC25" s="48">
        <v>44894</v>
      </c>
      <c r="AD25" s="49">
        <v>1000000</v>
      </c>
      <c r="AE25" s="50" t="s">
        <v>71</v>
      </c>
      <c r="AF25" s="50" t="s">
        <v>132</v>
      </c>
      <c r="AG25" s="47">
        <v>1</v>
      </c>
      <c r="AI25" s="10">
        <v>44</v>
      </c>
      <c r="AJ25" s="11">
        <v>44894</v>
      </c>
      <c r="AK25" s="40">
        <v>500000</v>
      </c>
      <c r="AL25" s="13" t="s">
        <v>71</v>
      </c>
      <c r="AM25" s="13" t="s">
        <v>76</v>
      </c>
      <c r="AN25" s="10"/>
    </row>
    <row r="26" spans="2:41" ht="42.75" x14ac:dyDescent="0.4">
      <c r="B26" s="10">
        <v>20</v>
      </c>
      <c r="C26" s="11">
        <v>44894</v>
      </c>
      <c r="D26" s="40">
        <v>1000000</v>
      </c>
      <c r="E26" s="13" t="s">
        <v>71</v>
      </c>
      <c r="F26" s="13" t="s">
        <v>135</v>
      </c>
      <c r="G26" s="38">
        <v>18</v>
      </c>
      <c r="M26" s="47">
        <v>20</v>
      </c>
      <c r="N26" s="48">
        <v>44894</v>
      </c>
      <c r="O26" s="49">
        <v>1000000</v>
      </c>
      <c r="P26" s="50" t="s">
        <v>71</v>
      </c>
      <c r="Q26" s="50" t="s">
        <v>135</v>
      </c>
      <c r="R26" s="47">
        <v>18</v>
      </c>
      <c r="T26" s="10">
        <v>45</v>
      </c>
      <c r="U26" s="11">
        <v>44894</v>
      </c>
      <c r="V26" s="40">
        <v>501000</v>
      </c>
      <c r="W26" s="13" t="s">
        <v>71</v>
      </c>
      <c r="X26" s="13" t="s">
        <v>99</v>
      </c>
      <c r="Y26" s="10">
        <v>3</v>
      </c>
      <c r="Z26" t="s">
        <v>212</v>
      </c>
      <c r="AB26" s="47">
        <v>20</v>
      </c>
      <c r="AC26" s="48">
        <v>44894</v>
      </c>
      <c r="AD26" s="49">
        <v>1000000</v>
      </c>
      <c r="AE26" s="50" t="s">
        <v>71</v>
      </c>
      <c r="AF26" s="50" t="s">
        <v>135</v>
      </c>
      <c r="AG26" s="47">
        <v>18</v>
      </c>
      <c r="AI26" s="10">
        <v>45</v>
      </c>
      <c r="AJ26" s="11">
        <v>44894</v>
      </c>
      <c r="AK26" s="40">
        <v>501000</v>
      </c>
      <c r="AL26" s="13" t="s">
        <v>71</v>
      </c>
      <c r="AM26" s="13" t="s">
        <v>99</v>
      </c>
      <c r="AN26" s="10">
        <v>3</v>
      </c>
      <c r="AO26" t="s">
        <v>212</v>
      </c>
    </row>
    <row r="27" spans="2:41" ht="42.75" x14ac:dyDescent="0.4">
      <c r="B27" s="10">
        <v>21</v>
      </c>
      <c r="C27" s="11">
        <v>44894</v>
      </c>
      <c r="D27" s="40">
        <v>1000000</v>
      </c>
      <c r="E27" s="13" t="s">
        <v>71</v>
      </c>
      <c r="F27" s="13" t="s">
        <v>55</v>
      </c>
      <c r="G27" s="38">
        <v>15</v>
      </c>
      <c r="M27" s="47">
        <v>21</v>
      </c>
      <c r="N27" s="48">
        <v>44894</v>
      </c>
      <c r="O27" s="49">
        <v>1000000</v>
      </c>
      <c r="P27" s="50" t="s">
        <v>71</v>
      </c>
      <c r="Q27" s="50" t="s">
        <v>55</v>
      </c>
      <c r="R27" s="47">
        <v>15</v>
      </c>
      <c r="T27" s="10">
        <v>46</v>
      </c>
      <c r="U27" s="11">
        <v>44894</v>
      </c>
      <c r="V27" s="40">
        <v>500000</v>
      </c>
      <c r="W27" s="13" t="s">
        <v>71</v>
      </c>
      <c r="X27" s="13" t="s">
        <v>91</v>
      </c>
      <c r="Y27" s="10"/>
      <c r="AB27" s="47">
        <v>21</v>
      </c>
      <c r="AC27" s="48">
        <v>44894</v>
      </c>
      <c r="AD27" s="49">
        <v>1000000</v>
      </c>
      <c r="AE27" s="50" t="s">
        <v>71</v>
      </c>
      <c r="AF27" s="50" t="s">
        <v>55</v>
      </c>
      <c r="AG27" s="47">
        <v>15</v>
      </c>
      <c r="AI27" s="10">
        <v>46</v>
      </c>
      <c r="AJ27" s="11">
        <v>44894</v>
      </c>
      <c r="AK27" s="40">
        <v>500000</v>
      </c>
      <c r="AL27" s="13" t="s">
        <v>71</v>
      </c>
      <c r="AM27" s="13" t="s">
        <v>91</v>
      </c>
      <c r="AN27" s="10"/>
    </row>
    <row r="28" spans="2:41" ht="42.75" x14ac:dyDescent="0.4">
      <c r="B28" s="10">
        <v>22</v>
      </c>
      <c r="C28" s="11">
        <v>44894</v>
      </c>
      <c r="D28" s="40">
        <v>1000000</v>
      </c>
      <c r="E28" s="13" t="s">
        <v>71</v>
      </c>
      <c r="F28" s="13" t="s">
        <v>99</v>
      </c>
      <c r="G28" s="38">
        <v>3</v>
      </c>
      <c r="I28" s="42">
        <f>SUM(D7:D28)</f>
        <v>20149000</v>
      </c>
      <c r="M28" s="47">
        <v>22</v>
      </c>
      <c r="N28" s="48">
        <v>44894</v>
      </c>
      <c r="O28" s="49">
        <v>1000000</v>
      </c>
      <c r="P28" s="50" t="s">
        <v>71</v>
      </c>
      <c r="Q28" s="50" t="s">
        <v>99</v>
      </c>
      <c r="R28" s="47">
        <v>3</v>
      </c>
      <c r="T28" s="10">
        <v>47</v>
      </c>
      <c r="U28" s="11">
        <v>44894</v>
      </c>
      <c r="V28" s="40">
        <v>500000</v>
      </c>
      <c r="W28" s="13" t="s">
        <v>71</v>
      </c>
      <c r="X28" s="13" t="s">
        <v>157</v>
      </c>
      <c r="Y28" s="10"/>
      <c r="AB28" s="47">
        <v>22</v>
      </c>
      <c r="AC28" s="48">
        <v>44894</v>
      </c>
      <c r="AD28" s="49">
        <v>1000000</v>
      </c>
      <c r="AE28" s="50" t="s">
        <v>71</v>
      </c>
      <c r="AF28" s="50" t="s">
        <v>99</v>
      </c>
      <c r="AG28" s="47">
        <v>3</v>
      </c>
      <c r="AI28" s="10">
        <v>47</v>
      </c>
      <c r="AJ28" s="11">
        <v>44894</v>
      </c>
      <c r="AK28" s="40">
        <v>500000</v>
      </c>
      <c r="AL28" s="13" t="s">
        <v>71</v>
      </c>
      <c r="AM28" s="13" t="s">
        <v>157</v>
      </c>
      <c r="AN28" s="10"/>
    </row>
    <row r="29" spans="2:41" ht="42.75" x14ac:dyDescent="0.4">
      <c r="B29" s="10">
        <v>23</v>
      </c>
      <c r="C29" s="11">
        <v>44894</v>
      </c>
      <c r="D29" s="40">
        <v>3000000</v>
      </c>
      <c r="E29" s="13" t="s">
        <v>71</v>
      </c>
      <c r="F29" s="13" t="s">
        <v>107</v>
      </c>
      <c r="G29" s="38"/>
      <c r="M29" s="10">
        <v>23</v>
      </c>
      <c r="N29" s="11">
        <v>44894</v>
      </c>
      <c r="O29" s="40">
        <v>3000000</v>
      </c>
      <c r="P29" s="13" t="s">
        <v>71</v>
      </c>
      <c r="Q29" s="13" t="s">
        <v>107</v>
      </c>
      <c r="R29" s="43"/>
      <c r="T29" s="10">
        <v>48</v>
      </c>
      <c r="U29" s="11">
        <v>44894</v>
      </c>
      <c r="V29" s="40">
        <v>500000</v>
      </c>
      <c r="W29" s="13" t="s">
        <v>71</v>
      </c>
      <c r="X29" s="13" t="s">
        <v>79</v>
      </c>
      <c r="Y29" s="10">
        <v>8</v>
      </c>
      <c r="Z29" t="s">
        <v>212</v>
      </c>
      <c r="AB29" s="10">
        <v>23</v>
      </c>
      <c r="AC29" s="11">
        <v>44894</v>
      </c>
      <c r="AD29" s="40">
        <v>3000000</v>
      </c>
      <c r="AE29" s="13" t="s">
        <v>71</v>
      </c>
      <c r="AF29" s="13" t="s">
        <v>107</v>
      </c>
      <c r="AG29" s="43"/>
      <c r="AI29" s="10">
        <v>48</v>
      </c>
      <c r="AJ29" s="11">
        <v>44894</v>
      </c>
      <c r="AK29" s="40">
        <v>500000</v>
      </c>
      <c r="AL29" s="13" t="s">
        <v>71</v>
      </c>
      <c r="AM29" s="13" t="s">
        <v>79</v>
      </c>
      <c r="AN29" s="10">
        <v>8</v>
      </c>
      <c r="AO29" t="s">
        <v>212</v>
      </c>
    </row>
    <row r="30" spans="2:41" ht="42.75" x14ac:dyDescent="0.4">
      <c r="B30" s="10">
        <v>24</v>
      </c>
      <c r="C30" s="11">
        <v>44894</v>
      </c>
      <c r="D30" s="40">
        <v>1500000</v>
      </c>
      <c r="E30" s="13" t="s">
        <v>71</v>
      </c>
      <c r="F30" s="13" t="s">
        <v>81</v>
      </c>
      <c r="G30" s="38"/>
      <c r="M30" s="10">
        <v>24</v>
      </c>
      <c r="N30" s="11">
        <v>44894</v>
      </c>
      <c r="O30" s="40">
        <v>1500000</v>
      </c>
      <c r="P30" s="13" t="s">
        <v>71</v>
      </c>
      <c r="Q30" s="13" t="s">
        <v>81</v>
      </c>
      <c r="R30" s="43"/>
      <c r="T30" s="10">
        <v>49</v>
      </c>
      <c r="U30" s="11">
        <v>44894</v>
      </c>
      <c r="V30" s="40">
        <v>500000</v>
      </c>
      <c r="W30" s="13" t="s">
        <v>71</v>
      </c>
      <c r="X30" s="13" t="s">
        <v>117</v>
      </c>
      <c r="Y30" s="10"/>
      <c r="AB30" s="10">
        <v>24</v>
      </c>
      <c r="AC30" s="11">
        <v>44894</v>
      </c>
      <c r="AD30" s="40">
        <v>1500000</v>
      </c>
      <c r="AE30" s="13" t="s">
        <v>71</v>
      </c>
      <c r="AF30" s="13" t="s">
        <v>81</v>
      </c>
      <c r="AG30" s="43"/>
      <c r="AI30" s="10">
        <v>49</v>
      </c>
      <c r="AJ30" s="11">
        <v>44894</v>
      </c>
      <c r="AK30" s="40">
        <v>500000</v>
      </c>
      <c r="AL30" s="13" t="s">
        <v>71</v>
      </c>
      <c r="AM30" s="13" t="s">
        <v>117</v>
      </c>
      <c r="AN30" s="10"/>
    </row>
    <row r="31" spans="2:41" ht="42.75" x14ac:dyDescent="0.4">
      <c r="B31" s="10">
        <v>25</v>
      </c>
      <c r="C31" s="11">
        <v>44894</v>
      </c>
      <c r="D31" s="40">
        <v>1300000</v>
      </c>
      <c r="E31" s="13" t="s">
        <v>71</v>
      </c>
      <c r="F31" s="13" t="s">
        <v>111</v>
      </c>
      <c r="G31" s="38"/>
      <c r="M31" s="10">
        <v>25</v>
      </c>
      <c r="N31" s="11">
        <v>44894</v>
      </c>
      <c r="O31" s="40">
        <v>1300000</v>
      </c>
      <c r="P31" s="13" t="s">
        <v>71</v>
      </c>
      <c r="Q31" s="13" t="s">
        <v>111</v>
      </c>
      <c r="R31" s="43"/>
      <c r="T31" s="10">
        <v>50</v>
      </c>
      <c r="U31" s="11">
        <v>44894</v>
      </c>
      <c r="V31" s="40">
        <v>490000</v>
      </c>
      <c r="W31" s="13" t="s">
        <v>71</v>
      </c>
      <c r="X31" s="13" t="s">
        <v>70</v>
      </c>
      <c r="Y31" s="10"/>
      <c r="AB31" s="10">
        <v>25</v>
      </c>
      <c r="AC31" s="11">
        <v>44894</v>
      </c>
      <c r="AD31" s="40">
        <v>1300000</v>
      </c>
      <c r="AE31" s="13" t="s">
        <v>71</v>
      </c>
      <c r="AF31" s="13" t="s">
        <v>111</v>
      </c>
      <c r="AG31" s="43"/>
      <c r="AI31" s="10">
        <v>50</v>
      </c>
      <c r="AJ31" s="11">
        <v>44894</v>
      </c>
      <c r="AK31" s="40">
        <v>490000</v>
      </c>
      <c r="AL31" s="13" t="s">
        <v>71</v>
      </c>
      <c r="AM31" s="13" t="s">
        <v>70</v>
      </c>
      <c r="AN31" s="10"/>
    </row>
    <row r="32" spans="2:41" ht="42.75" x14ac:dyDescent="0.4">
      <c r="B32" s="10">
        <v>26</v>
      </c>
      <c r="C32" s="11">
        <v>44894</v>
      </c>
      <c r="D32" s="40">
        <v>1300000</v>
      </c>
      <c r="E32" s="13" t="s">
        <v>71</v>
      </c>
      <c r="F32" s="13" t="s">
        <v>147</v>
      </c>
      <c r="G32" s="38"/>
      <c r="M32" s="21"/>
      <c r="N32" s="51" t="s">
        <v>213</v>
      </c>
      <c r="O32" s="49">
        <f>SUM(O7:O28)</f>
        <v>20149000</v>
      </c>
      <c r="P32" s="44"/>
      <c r="Q32" s="44"/>
      <c r="R32" s="45"/>
      <c r="T32" s="10"/>
      <c r="U32" s="15" t="s">
        <v>214</v>
      </c>
      <c r="V32" s="16">
        <f>SUM(V7:V31,O7:O31)</f>
        <v>44240000</v>
      </c>
      <c r="W32" s="21"/>
      <c r="X32" s="21"/>
      <c r="Y32" s="45"/>
      <c r="AB32" s="21"/>
      <c r="AC32" s="51" t="s">
        <v>213</v>
      </c>
      <c r="AD32" s="49">
        <f>SUM(AD7:AD28)</f>
        <v>20149000</v>
      </c>
      <c r="AE32" s="44"/>
      <c r="AF32" s="44"/>
      <c r="AG32" s="45"/>
      <c r="AI32" s="10"/>
      <c r="AJ32" s="15" t="s">
        <v>214</v>
      </c>
      <c r="AK32" s="16">
        <f>SUM(AK7:AK31,AD7:AD31)</f>
        <v>44240000</v>
      </c>
      <c r="AL32" s="21"/>
      <c r="AM32" s="21"/>
      <c r="AN32" s="45"/>
    </row>
    <row r="33" spans="2:40" ht="42.75" x14ac:dyDescent="0.4">
      <c r="B33" s="10">
        <v>27</v>
      </c>
      <c r="C33" s="11">
        <v>44894</v>
      </c>
      <c r="D33" s="40">
        <v>1248000</v>
      </c>
      <c r="E33" s="13" t="s">
        <v>71</v>
      </c>
      <c r="F33" s="13" t="s">
        <v>124</v>
      </c>
      <c r="G33" s="38">
        <v>1</v>
      </c>
      <c r="N33" s="5"/>
      <c r="O33" s="41"/>
      <c r="P33" s="6"/>
      <c r="Q33" s="6"/>
      <c r="T33" s="10"/>
      <c r="U33" s="51" t="s">
        <v>213</v>
      </c>
      <c r="V33" s="49">
        <f>SUM(O7:O28)</f>
        <v>20149000</v>
      </c>
      <c r="W33" s="44"/>
      <c r="X33" s="44"/>
      <c r="Y33" s="45"/>
      <c r="AC33" s="5"/>
      <c r="AD33" s="41"/>
      <c r="AE33" s="6"/>
      <c r="AF33" s="6"/>
      <c r="AI33" s="10"/>
      <c r="AJ33" s="51" t="s">
        <v>213</v>
      </c>
      <c r="AK33" s="49">
        <f>SUM(AD7:AD28)</f>
        <v>20149000</v>
      </c>
      <c r="AL33" s="44"/>
      <c r="AM33" s="44"/>
      <c r="AN33" s="45"/>
    </row>
    <row r="34" spans="2:40" ht="42.75" x14ac:dyDescent="0.4">
      <c r="B34" s="10">
        <v>28</v>
      </c>
      <c r="C34" s="11">
        <v>44894</v>
      </c>
      <c r="D34" s="40">
        <v>1000000</v>
      </c>
      <c r="E34" s="13" t="s">
        <v>71</v>
      </c>
      <c r="F34" s="13" t="s">
        <v>87</v>
      </c>
      <c r="G34" s="38"/>
      <c r="N34" s="5"/>
      <c r="O34" s="41"/>
      <c r="P34" s="6"/>
      <c r="Q34" s="6"/>
      <c r="T34" s="10"/>
      <c r="U34" s="11" t="s">
        <v>215</v>
      </c>
      <c r="V34" s="40">
        <f>V32-V33</f>
        <v>24091000</v>
      </c>
      <c r="W34" s="13"/>
      <c r="X34" s="13"/>
      <c r="Y34" s="38"/>
      <c r="AC34" s="5"/>
      <c r="AD34" s="41"/>
      <c r="AE34" s="6"/>
      <c r="AF34" s="6"/>
      <c r="AI34" s="10"/>
      <c r="AJ34" s="11" t="s">
        <v>215</v>
      </c>
      <c r="AK34" s="40">
        <f>AK32-AK33</f>
        <v>24091000</v>
      </c>
      <c r="AL34" s="13"/>
      <c r="AM34" s="13"/>
      <c r="AN34" s="38"/>
    </row>
    <row r="35" spans="2:40" ht="42.75" x14ac:dyDescent="0.4">
      <c r="B35" s="10">
        <v>29</v>
      </c>
      <c r="C35" s="11">
        <v>44894</v>
      </c>
      <c r="D35" s="40">
        <v>985000</v>
      </c>
      <c r="E35" s="13" t="s">
        <v>71</v>
      </c>
      <c r="F35" s="13" t="s">
        <v>131</v>
      </c>
      <c r="G35" s="38"/>
      <c r="N35" s="5"/>
      <c r="O35" s="41"/>
      <c r="P35" s="6"/>
      <c r="Q35" s="6"/>
      <c r="U35" s="5"/>
      <c r="V35" s="41"/>
      <c r="W35" s="6"/>
      <c r="X35" s="6"/>
      <c r="AC35" s="5"/>
      <c r="AD35" s="41"/>
      <c r="AE35" s="6"/>
      <c r="AF35" s="6"/>
      <c r="AJ35" s="5"/>
      <c r="AK35" s="41"/>
      <c r="AL35" s="6"/>
      <c r="AM35" s="6"/>
    </row>
    <row r="36" spans="2:40" ht="42.75" x14ac:dyDescent="0.4">
      <c r="B36" s="10">
        <v>30</v>
      </c>
      <c r="C36" s="11">
        <v>44894</v>
      </c>
      <c r="D36" s="40">
        <v>980000</v>
      </c>
      <c r="E36" s="13" t="s">
        <v>71</v>
      </c>
      <c r="F36" s="13" t="s">
        <v>61</v>
      </c>
      <c r="G36" s="38"/>
      <c r="N36" s="5"/>
      <c r="O36" s="41"/>
      <c r="P36" s="6"/>
      <c r="Q36" s="6"/>
      <c r="U36" s="5"/>
      <c r="V36" s="41"/>
      <c r="W36" s="6"/>
      <c r="X36" s="6"/>
      <c r="AC36" s="5"/>
      <c r="AD36" s="41"/>
      <c r="AE36" s="6"/>
      <c r="AF36" s="6"/>
      <c r="AJ36" s="5"/>
      <c r="AK36" s="41"/>
      <c r="AL36" s="6"/>
      <c r="AM36" s="6"/>
    </row>
    <row r="37" spans="2:40" ht="42.75" x14ac:dyDescent="0.4">
      <c r="B37" s="10">
        <v>31</v>
      </c>
      <c r="C37" s="11">
        <v>44894</v>
      </c>
      <c r="D37" s="40">
        <v>952000</v>
      </c>
      <c r="E37" s="13" t="s">
        <v>71</v>
      </c>
      <c r="F37" s="13" t="s">
        <v>122</v>
      </c>
      <c r="G37" s="38"/>
      <c r="N37" s="5"/>
      <c r="O37" s="41"/>
      <c r="P37" s="6"/>
      <c r="Q37" s="6"/>
      <c r="U37" s="5"/>
      <c r="V37" s="41"/>
      <c r="W37" s="6"/>
      <c r="X37" s="6"/>
      <c r="AC37" s="5"/>
      <c r="AD37" s="41"/>
      <c r="AE37" s="6"/>
      <c r="AF37" s="6"/>
      <c r="AJ37" s="5"/>
      <c r="AK37" s="41"/>
      <c r="AL37" s="6"/>
      <c r="AM37" s="6"/>
    </row>
    <row r="38" spans="2:40" ht="42.75" x14ac:dyDescent="0.4">
      <c r="B38" s="10">
        <v>32</v>
      </c>
      <c r="C38" s="11">
        <v>44894</v>
      </c>
      <c r="D38" s="40">
        <v>869000</v>
      </c>
      <c r="E38" s="13" t="s">
        <v>71</v>
      </c>
      <c r="F38" s="13" t="s">
        <v>140</v>
      </c>
      <c r="G38" s="38"/>
      <c r="N38" s="5"/>
      <c r="O38" s="41"/>
      <c r="P38" s="6"/>
      <c r="Q38" s="6"/>
      <c r="U38" s="5"/>
      <c r="V38" s="41"/>
      <c r="W38" s="6"/>
      <c r="X38" s="6"/>
      <c r="AC38" s="5"/>
      <c r="AD38" s="41"/>
      <c r="AE38" s="6"/>
      <c r="AF38" s="6"/>
      <c r="AJ38" s="5"/>
      <c r="AK38" s="41"/>
      <c r="AL38" s="6"/>
      <c r="AM38" s="6"/>
    </row>
    <row r="39" spans="2:40" ht="42.75" x14ac:dyDescent="0.4">
      <c r="B39" s="10">
        <v>33</v>
      </c>
      <c r="C39" s="11">
        <v>44894</v>
      </c>
      <c r="D39" s="40">
        <v>829000</v>
      </c>
      <c r="E39" s="13" t="s">
        <v>71</v>
      </c>
      <c r="F39" s="13" t="s">
        <v>105</v>
      </c>
      <c r="G39" s="38"/>
      <c r="N39" s="5"/>
      <c r="O39" s="41"/>
      <c r="P39" s="6"/>
      <c r="Q39" s="6"/>
      <c r="U39" s="5"/>
      <c r="V39" s="41"/>
      <c r="W39" s="6"/>
      <c r="X39" s="6"/>
      <c r="AC39" s="5"/>
      <c r="AD39" s="41"/>
      <c r="AE39" s="6"/>
      <c r="AF39" s="6"/>
      <c r="AJ39" s="5"/>
      <c r="AK39" s="41"/>
      <c r="AL39" s="6"/>
      <c r="AM39" s="6"/>
    </row>
    <row r="40" spans="2:40" ht="42.75" x14ac:dyDescent="0.4">
      <c r="B40" s="10">
        <v>34</v>
      </c>
      <c r="C40" s="11">
        <v>44894</v>
      </c>
      <c r="D40" s="40">
        <v>821000</v>
      </c>
      <c r="E40" s="13" t="s">
        <v>71</v>
      </c>
      <c r="F40" s="13" t="s">
        <v>90</v>
      </c>
      <c r="G40" s="38"/>
      <c r="N40" s="5"/>
      <c r="O40" s="41"/>
      <c r="P40" s="6"/>
      <c r="Q40" s="6"/>
      <c r="U40" s="5"/>
      <c r="V40" s="41"/>
      <c r="W40" s="6"/>
      <c r="X40" s="6"/>
      <c r="AC40" s="5"/>
      <c r="AD40" s="41"/>
      <c r="AE40" s="6"/>
      <c r="AF40" s="6"/>
      <c r="AJ40" s="5"/>
      <c r="AK40" s="41"/>
      <c r="AL40" s="6"/>
      <c r="AM40" s="6"/>
    </row>
    <row r="41" spans="2:40" ht="42.75" x14ac:dyDescent="0.4">
      <c r="B41" s="10">
        <v>35</v>
      </c>
      <c r="C41" s="11">
        <v>44894</v>
      </c>
      <c r="D41" s="40">
        <v>800000</v>
      </c>
      <c r="E41" s="13" t="s">
        <v>71</v>
      </c>
      <c r="F41" s="13" t="s">
        <v>74</v>
      </c>
      <c r="G41" s="38"/>
      <c r="N41" s="5"/>
      <c r="O41" s="41"/>
      <c r="P41" s="6"/>
      <c r="Q41" s="6"/>
      <c r="U41" s="5"/>
      <c r="V41" s="41"/>
      <c r="W41" s="6"/>
      <c r="X41" s="6"/>
      <c r="AC41" s="5"/>
      <c r="AD41" s="41"/>
      <c r="AE41" s="6"/>
      <c r="AF41" s="6"/>
      <c r="AJ41" s="5"/>
      <c r="AK41" s="41"/>
      <c r="AL41" s="6"/>
      <c r="AM41" s="6"/>
    </row>
    <row r="42" spans="2:40" ht="42.75" x14ac:dyDescent="0.4">
      <c r="B42" s="10">
        <v>36</v>
      </c>
      <c r="C42" s="11">
        <v>44894</v>
      </c>
      <c r="D42" s="40">
        <v>800000</v>
      </c>
      <c r="E42" s="13" t="s">
        <v>71</v>
      </c>
      <c r="F42" s="13" t="s">
        <v>109</v>
      </c>
      <c r="G42" s="38"/>
      <c r="N42" s="5"/>
      <c r="O42" s="41"/>
      <c r="P42" s="6"/>
      <c r="Q42" s="6"/>
      <c r="U42" s="5"/>
      <c r="V42" s="41"/>
      <c r="W42" s="6"/>
      <c r="X42" s="6"/>
      <c r="AC42" s="5"/>
      <c r="AD42" s="41"/>
      <c r="AE42" s="6"/>
      <c r="AF42" s="6"/>
      <c r="AJ42" s="5"/>
      <c r="AK42" s="41"/>
      <c r="AL42" s="6"/>
      <c r="AM42" s="6"/>
    </row>
    <row r="43" spans="2:40" ht="42.75" x14ac:dyDescent="0.4">
      <c r="B43" s="10">
        <v>37</v>
      </c>
      <c r="C43" s="11">
        <v>44894</v>
      </c>
      <c r="D43" s="40">
        <v>730000</v>
      </c>
      <c r="E43" s="13" t="s">
        <v>71</v>
      </c>
      <c r="F43" s="13" t="s">
        <v>155</v>
      </c>
      <c r="G43" s="38"/>
      <c r="N43" s="5"/>
      <c r="O43" s="41"/>
      <c r="P43" s="6"/>
      <c r="Q43" s="6"/>
      <c r="U43" s="5"/>
      <c r="V43" s="41"/>
      <c r="W43" s="6"/>
      <c r="X43" s="6"/>
      <c r="AC43" s="5"/>
      <c r="AD43" s="41"/>
      <c r="AE43" s="6"/>
      <c r="AF43" s="6"/>
      <c r="AJ43" s="5"/>
      <c r="AK43" s="41"/>
      <c r="AL43" s="6"/>
      <c r="AM43" s="6"/>
    </row>
    <row r="44" spans="2:40" ht="42.75" x14ac:dyDescent="0.4">
      <c r="B44" s="10">
        <v>38</v>
      </c>
      <c r="C44" s="11">
        <v>44894</v>
      </c>
      <c r="D44" s="40">
        <v>730000</v>
      </c>
      <c r="E44" s="13" t="s">
        <v>71</v>
      </c>
      <c r="F44" s="13" t="s">
        <v>156</v>
      </c>
      <c r="G44" s="38"/>
      <c r="N44" s="5"/>
      <c r="O44" s="41"/>
      <c r="P44" s="6"/>
      <c r="Q44" s="6"/>
      <c r="U44" s="5"/>
      <c r="V44" s="41"/>
      <c r="W44" s="6"/>
      <c r="X44" s="6"/>
      <c r="AC44" s="5"/>
      <c r="AD44" s="41"/>
      <c r="AE44" s="6"/>
      <c r="AF44" s="6"/>
      <c r="AJ44" s="5"/>
      <c r="AK44" s="41"/>
      <c r="AL44" s="6"/>
      <c r="AM44" s="6"/>
    </row>
    <row r="45" spans="2:40" ht="42.75" x14ac:dyDescent="0.4">
      <c r="B45" s="10">
        <v>39</v>
      </c>
      <c r="C45" s="11">
        <v>44894</v>
      </c>
      <c r="D45" s="40">
        <v>706000</v>
      </c>
      <c r="E45" s="13" t="s">
        <v>71</v>
      </c>
      <c r="F45" s="13" t="s">
        <v>129</v>
      </c>
      <c r="G45" s="38"/>
      <c r="N45" s="5"/>
      <c r="O45" s="41"/>
      <c r="P45" s="6"/>
      <c r="Q45" s="6"/>
      <c r="U45" s="5"/>
      <c r="V45" s="41"/>
      <c r="W45" s="6"/>
      <c r="X45" s="6"/>
      <c r="AC45" s="5"/>
      <c r="AD45" s="41"/>
      <c r="AE45" s="6"/>
      <c r="AF45" s="6"/>
      <c r="AJ45" s="5"/>
      <c r="AK45" s="41"/>
      <c r="AL45" s="6"/>
      <c r="AM45" s="6"/>
    </row>
    <row r="46" spans="2:40" ht="42.75" x14ac:dyDescent="0.4">
      <c r="B46" s="10">
        <v>40</v>
      </c>
      <c r="C46" s="11">
        <v>44894</v>
      </c>
      <c r="D46" s="40">
        <v>500000</v>
      </c>
      <c r="E46" s="13" t="s">
        <v>71</v>
      </c>
      <c r="F46" s="13" t="s">
        <v>154</v>
      </c>
      <c r="G46" s="38"/>
      <c r="N46" s="5"/>
      <c r="O46" s="41"/>
      <c r="P46" s="6"/>
      <c r="Q46" s="6"/>
      <c r="U46" s="5"/>
      <c r="V46" s="41"/>
      <c r="W46" s="6"/>
      <c r="X46" s="6"/>
      <c r="AC46" s="5"/>
      <c r="AD46" s="41"/>
      <c r="AE46" s="6"/>
      <c r="AF46" s="6"/>
      <c r="AJ46" s="5"/>
      <c r="AK46" s="41"/>
      <c r="AL46" s="6"/>
      <c r="AM46" s="6"/>
    </row>
    <row r="47" spans="2:40" ht="42.75" x14ac:dyDescent="0.4">
      <c r="B47" s="10">
        <v>41</v>
      </c>
      <c r="C47" s="11">
        <v>44894</v>
      </c>
      <c r="D47" s="40">
        <v>550000</v>
      </c>
      <c r="E47" s="13" t="s">
        <v>71</v>
      </c>
      <c r="F47" s="13" t="s">
        <v>127</v>
      </c>
      <c r="G47" s="38"/>
      <c r="N47" s="5"/>
      <c r="O47" s="41"/>
      <c r="P47" s="6"/>
      <c r="Q47" s="6"/>
      <c r="U47" s="5"/>
      <c r="V47" s="41"/>
      <c r="W47" s="6"/>
      <c r="X47" s="6"/>
      <c r="AC47" s="5"/>
      <c r="AD47" s="41"/>
      <c r="AE47" s="6"/>
      <c r="AF47" s="6"/>
      <c r="AJ47" s="5"/>
      <c r="AK47" s="41"/>
      <c r="AL47" s="6"/>
      <c r="AM47" s="6"/>
    </row>
    <row r="48" spans="2:40" ht="42.75" x14ac:dyDescent="0.4">
      <c r="B48" s="10">
        <v>42</v>
      </c>
      <c r="C48" s="11">
        <v>44894</v>
      </c>
      <c r="D48" s="40">
        <v>500000</v>
      </c>
      <c r="E48" s="13" t="s">
        <v>71</v>
      </c>
      <c r="F48" s="13" t="s">
        <v>151</v>
      </c>
      <c r="G48" s="38"/>
      <c r="N48" s="5"/>
      <c r="O48" s="41"/>
      <c r="P48" s="6"/>
      <c r="Q48" s="6"/>
      <c r="U48" s="5"/>
      <c r="V48" s="41"/>
      <c r="W48" s="6"/>
      <c r="X48" s="6"/>
      <c r="AC48" s="5"/>
      <c r="AD48" s="41"/>
      <c r="AE48" s="6"/>
      <c r="AF48" s="6"/>
      <c r="AJ48" s="5"/>
      <c r="AK48" s="41"/>
      <c r="AL48" s="6"/>
      <c r="AM48" s="6"/>
    </row>
    <row r="49" spans="2:40" ht="42.75" x14ac:dyDescent="0.4">
      <c r="B49" s="10">
        <v>43</v>
      </c>
      <c r="C49" s="11">
        <v>44894</v>
      </c>
      <c r="D49" s="40">
        <v>500000</v>
      </c>
      <c r="E49" s="13" t="s">
        <v>71</v>
      </c>
      <c r="F49" s="13" t="s">
        <v>143</v>
      </c>
      <c r="G49" s="38"/>
      <c r="N49" s="5"/>
      <c r="O49" s="41"/>
      <c r="P49" s="6"/>
      <c r="Q49" s="6"/>
      <c r="U49" s="5"/>
      <c r="V49" s="41"/>
      <c r="W49" s="6"/>
      <c r="X49" s="6"/>
      <c r="AC49" s="5"/>
      <c r="AD49" s="41"/>
      <c r="AE49" s="6"/>
      <c r="AF49" s="6"/>
      <c r="AJ49" s="5"/>
      <c r="AK49" s="41"/>
      <c r="AL49" s="6"/>
      <c r="AM49" s="6"/>
    </row>
    <row r="50" spans="2:40" ht="42.75" x14ac:dyDescent="0.4">
      <c r="B50" s="10">
        <v>44</v>
      </c>
      <c r="C50" s="11">
        <v>44894</v>
      </c>
      <c r="D50" s="40">
        <v>500000</v>
      </c>
      <c r="E50" s="13" t="s">
        <v>71</v>
      </c>
      <c r="F50" s="13" t="s">
        <v>76</v>
      </c>
      <c r="G50" s="38"/>
      <c r="N50" s="5"/>
      <c r="O50" s="41"/>
      <c r="P50" s="6"/>
      <c r="Q50" s="6"/>
      <c r="U50" s="5"/>
      <c r="V50" s="41"/>
      <c r="W50" s="6"/>
      <c r="X50" s="6"/>
      <c r="AC50" s="5"/>
      <c r="AD50" s="41"/>
      <c r="AE50" s="6"/>
      <c r="AF50" s="6"/>
      <c r="AJ50" s="5"/>
      <c r="AK50" s="41"/>
      <c r="AL50" s="6"/>
      <c r="AM50" s="6"/>
    </row>
    <row r="51" spans="2:40" ht="42.75" x14ac:dyDescent="0.4">
      <c r="B51" s="10">
        <v>45</v>
      </c>
      <c r="C51" s="11">
        <v>44894</v>
      </c>
      <c r="D51" s="40">
        <v>501000</v>
      </c>
      <c r="E51" s="13" t="s">
        <v>71</v>
      </c>
      <c r="F51" s="13" t="s">
        <v>99</v>
      </c>
      <c r="G51" s="38">
        <v>3</v>
      </c>
      <c r="N51" s="5"/>
      <c r="O51" s="41"/>
      <c r="P51" s="6"/>
      <c r="Q51" s="6"/>
      <c r="U51" s="5"/>
      <c r="V51" s="41"/>
      <c r="W51" s="6"/>
      <c r="X51" s="6"/>
      <c r="Y51">
        <v>3</v>
      </c>
      <c r="AC51" s="5"/>
      <c r="AD51" s="41"/>
      <c r="AE51" s="6"/>
      <c r="AF51" s="6"/>
      <c r="AJ51" s="5"/>
      <c r="AK51" s="41"/>
      <c r="AL51" s="6"/>
      <c r="AM51" s="6"/>
      <c r="AN51">
        <v>3</v>
      </c>
    </row>
    <row r="52" spans="2:40" ht="42.75" x14ac:dyDescent="0.4">
      <c r="B52" s="10">
        <v>46</v>
      </c>
      <c r="C52" s="11">
        <v>44894</v>
      </c>
      <c r="D52" s="40">
        <v>500000</v>
      </c>
      <c r="E52" s="13" t="s">
        <v>71</v>
      </c>
      <c r="F52" s="13" t="s">
        <v>91</v>
      </c>
      <c r="G52" s="38"/>
      <c r="N52" s="5"/>
      <c r="O52" s="41"/>
      <c r="P52" s="6"/>
      <c r="Q52" s="6"/>
      <c r="U52" s="5"/>
      <c r="V52" s="41"/>
      <c r="W52" s="6"/>
      <c r="X52" s="6"/>
      <c r="AC52" s="5"/>
      <c r="AD52" s="41"/>
      <c r="AE52" s="6"/>
      <c r="AF52" s="6"/>
      <c r="AJ52" s="5"/>
      <c r="AK52" s="41"/>
      <c r="AL52" s="6"/>
      <c r="AM52" s="6"/>
    </row>
    <row r="53" spans="2:40" ht="42.75" x14ac:dyDescent="0.4">
      <c r="B53" s="10">
        <v>47</v>
      </c>
      <c r="C53" s="11">
        <v>44894</v>
      </c>
      <c r="D53" s="40">
        <v>500000</v>
      </c>
      <c r="E53" s="13" t="s">
        <v>71</v>
      </c>
      <c r="F53" s="13" t="s">
        <v>157</v>
      </c>
      <c r="G53" s="38"/>
      <c r="N53" s="5"/>
      <c r="O53" s="41"/>
      <c r="P53" s="6"/>
      <c r="Q53" s="6"/>
      <c r="U53" s="5"/>
      <c r="V53" s="41"/>
      <c r="W53" s="6"/>
      <c r="X53" s="6"/>
      <c r="AC53" s="5"/>
      <c r="AD53" s="41"/>
      <c r="AE53" s="6"/>
      <c r="AF53" s="6"/>
      <c r="AJ53" s="5"/>
      <c r="AK53" s="41"/>
      <c r="AL53" s="6"/>
      <c r="AM53" s="6"/>
    </row>
    <row r="54" spans="2:40" ht="42.75" x14ac:dyDescent="0.4">
      <c r="B54" s="10">
        <v>48</v>
      </c>
      <c r="C54" s="11">
        <v>44894</v>
      </c>
      <c r="D54" s="40">
        <v>500000</v>
      </c>
      <c r="E54" s="13" t="s">
        <v>71</v>
      </c>
      <c r="F54" s="13" t="s">
        <v>79</v>
      </c>
      <c r="G54" s="38">
        <v>8</v>
      </c>
      <c r="N54" s="5"/>
      <c r="O54" s="41"/>
      <c r="P54" s="6"/>
      <c r="Q54" s="6"/>
      <c r="U54" s="5"/>
      <c r="V54" s="41"/>
      <c r="W54" s="6"/>
      <c r="X54" s="6"/>
      <c r="Y54">
        <v>8</v>
      </c>
      <c r="AC54" s="5"/>
      <c r="AD54" s="41"/>
      <c r="AE54" s="6"/>
      <c r="AF54" s="6"/>
      <c r="AJ54" s="5"/>
      <c r="AK54" s="41"/>
      <c r="AL54" s="6"/>
      <c r="AM54" s="6"/>
      <c r="AN54">
        <v>8</v>
      </c>
    </row>
    <row r="55" spans="2:40" ht="42.75" x14ac:dyDescent="0.4">
      <c r="B55" s="10">
        <v>49</v>
      </c>
      <c r="C55" s="11">
        <v>44894</v>
      </c>
      <c r="D55" s="40">
        <v>500000</v>
      </c>
      <c r="E55" s="13" t="s">
        <v>71</v>
      </c>
      <c r="F55" s="13" t="s">
        <v>117</v>
      </c>
      <c r="G55" s="38"/>
      <c r="N55" s="5"/>
      <c r="O55" s="41"/>
      <c r="P55" s="6"/>
      <c r="Q55" s="6"/>
      <c r="U55" s="5"/>
      <c r="V55" s="41"/>
      <c r="W55" s="6"/>
      <c r="X55" s="6"/>
      <c r="AC55" s="5"/>
      <c r="AD55" s="41"/>
      <c r="AE55" s="6"/>
      <c r="AF55" s="6"/>
      <c r="AJ55" s="5"/>
      <c r="AK55" s="41"/>
      <c r="AL55" s="6"/>
      <c r="AM55" s="6"/>
    </row>
    <row r="56" spans="2:40" ht="42.75" x14ac:dyDescent="0.4">
      <c r="B56" s="10">
        <v>50</v>
      </c>
      <c r="C56" s="11">
        <v>44894</v>
      </c>
      <c r="D56" s="40">
        <v>490000</v>
      </c>
      <c r="E56" s="13" t="s">
        <v>71</v>
      </c>
      <c r="F56" s="13" t="s">
        <v>70</v>
      </c>
      <c r="G56" s="38"/>
      <c r="N56" s="5"/>
      <c r="O56" s="41"/>
      <c r="P56" s="6"/>
      <c r="Q56" s="6"/>
      <c r="U56" s="5"/>
      <c r="V56" s="41"/>
      <c r="W56" s="6"/>
      <c r="X56" s="6"/>
      <c r="AC56" s="5"/>
      <c r="AD56" s="41"/>
      <c r="AE56" s="6"/>
      <c r="AF56" s="6"/>
      <c r="AJ56" s="5"/>
      <c r="AK56" s="41"/>
      <c r="AL56" s="6"/>
      <c r="AM56" s="6"/>
    </row>
    <row r="57" spans="2:40" x14ac:dyDescent="0.4">
      <c r="B57" s="21"/>
      <c r="C57" s="10" t="s">
        <v>86</v>
      </c>
      <c r="D57" s="16">
        <f>SUM(D7:D56)</f>
        <v>44240000</v>
      </c>
      <c r="E57" s="21"/>
      <c r="F57" s="21"/>
      <c r="G57" s="45"/>
      <c r="O57" s="7"/>
      <c r="V57" s="7"/>
      <c r="AD57" s="7"/>
      <c r="AK57" s="7"/>
    </row>
  </sheetData>
  <phoneticPr fontId="4"/>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E80D6-780E-40DF-ACCA-28B00CBB4338}">
  <dimension ref="A1"/>
  <sheetViews>
    <sheetView workbookViewId="0"/>
  </sheetViews>
  <sheetFormatPr defaultRowHeight="18.75" x14ac:dyDescent="0.4"/>
  <sheetData/>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D5993-4D25-47CF-88DE-468D35C9F973}">
  <dimension ref="C2:V47"/>
  <sheetViews>
    <sheetView zoomScale="70" zoomScaleNormal="70" workbookViewId="0">
      <selection activeCell="J8" sqref="J8"/>
    </sheetView>
  </sheetViews>
  <sheetFormatPr defaultRowHeight="18.75" x14ac:dyDescent="0.4"/>
  <cols>
    <col min="3" max="3" width="9.25" style="3" bestFit="1" customWidth="1"/>
    <col min="4" max="4" width="20" style="3" bestFit="1" customWidth="1"/>
    <col min="5" max="5" width="13.625" style="4" bestFit="1" customWidth="1"/>
    <col min="6" max="6" width="44.625" style="3" bestFit="1" customWidth="1"/>
    <col min="7" max="7" width="29.25" style="8" customWidth="1"/>
    <col min="8" max="8" width="14.25" style="3" bestFit="1" customWidth="1"/>
    <col min="9" max="9" width="22.125" style="3" bestFit="1" customWidth="1"/>
    <col min="10" max="10" width="25.75" style="4" bestFit="1" customWidth="1"/>
    <col min="11" max="11" width="38.125" style="3" bestFit="1" customWidth="1"/>
    <col min="12" max="13" width="9" style="3"/>
  </cols>
  <sheetData>
    <row r="2" spans="3:13" ht="21" x14ac:dyDescent="0.4">
      <c r="C2" s="1" t="s">
        <v>46</v>
      </c>
      <c r="D2" s="1"/>
      <c r="E2" s="2"/>
      <c r="F2" s="1"/>
      <c r="G2" s="24"/>
      <c r="H2" s="1"/>
      <c r="I2" s="1"/>
      <c r="J2" s="2"/>
      <c r="K2" s="1"/>
      <c r="L2" s="1"/>
      <c r="M2" s="1"/>
    </row>
    <row r="3" spans="3:13" x14ac:dyDescent="0.4">
      <c r="C3" s="17" t="s">
        <v>3</v>
      </c>
      <c r="D3" s="17" t="s">
        <v>4</v>
      </c>
      <c r="E3" s="22" t="s">
        <v>5</v>
      </c>
      <c r="F3" s="17" t="s">
        <v>6</v>
      </c>
      <c r="G3" s="25" t="s">
        <v>49</v>
      </c>
      <c r="H3" s="17" t="s">
        <v>50</v>
      </c>
      <c r="I3" s="17" t="s">
        <v>51</v>
      </c>
      <c r="J3" s="22" t="s">
        <v>52</v>
      </c>
      <c r="K3" s="17" t="s">
        <v>162</v>
      </c>
    </row>
    <row r="4" spans="3:13" ht="42.75" x14ac:dyDescent="0.4">
      <c r="C4" s="10">
        <v>1</v>
      </c>
      <c r="D4" s="11">
        <v>44979</v>
      </c>
      <c r="E4" s="28">
        <v>500000</v>
      </c>
      <c r="F4" s="13" t="s">
        <v>64</v>
      </c>
      <c r="G4" s="15" t="s">
        <v>65</v>
      </c>
      <c r="H4" s="10">
        <v>38</v>
      </c>
      <c r="I4" s="10">
        <v>20</v>
      </c>
      <c r="J4" s="18">
        <v>500000</v>
      </c>
      <c r="K4" s="10"/>
    </row>
    <row r="5" spans="3:13" ht="42.75" x14ac:dyDescent="0.4">
      <c r="C5" s="10">
        <v>2</v>
      </c>
      <c r="D5" s="11">
        <v>44979</v>
      </c>
      <c r="E5" s="28">
        <v>430000</v>
      </c>
      <c r="F5" s="13" t="s">
        <v>64</v>
      </c>
      <c r="G5" s="15" t="s">
        <v>73</v>
      </c>
      <c r="H5" s="10">
        <v>37</v>
      </c>
      <c r="I5" s="10">
        <v>18</v>
      </c>
      <c r="J5" s="18">
        <v>430000</v>
      </c>
      <c r="K5" s="10"/>
    </row>
    <row r="6" spans="3:13" ht="42.75" x14ac:dyDescent="0.4">
      <c r="C6" s="10">
        <v>3</v>
      </c>
      <c r="D6" s="11">
        <v>44979</v>
      </c>
      <c r="E6" s="28">
        <v>499000</v>
      </c>
      <c r="F6" s="13" t="s">
        <v>64</v>
      </c>
      <c r="G6" s="15" t="s">
        <v>78</v>
      </c>
      <c r="H6" s="10">
        <v>22</v>
      </c>
      <c r="I6" s="10">
        <v>17</v>
      </c>
      <c r="J6" s="18">
        <v>499000</v>
      </c>
      <c r="K6" s="10"/>
    </row>
    <row r="7" spans="3:13" ht="42.75" x14ac:dyDescent="0.4">
      <c r="C7" s="10">
        <v>4</v>
      </c>
      <c r="D7" s="11">
        <v>44979</v>
      </c>
      <c r="E7" s="28">
        <v>488000</v>
      </c>
      <c r="F7" s="13" t="s">
        <v>64</v>
      </c>
      <c r="G7" s="15" t="s">
        <v>83</v>
      </c>
      <c r="H7" s="34" t="s">
        <v>247</v>
      </c>
      <c r="I7" s="10">
        <v>15</v>
      </c>
      <c r="J7" s="18">
        <v>488000</v>
      </c>
      <c r="K7" s="10" t="s">
        <v>227</v>
      </c>
    </row>
    <row r="8" spans="3:13" ht="42.75" x14ac:dyDescent="0.4">
      <c r="C8" s="10">
        <v>5</v>
      </c>
      <c r="D8" s="11">
        <v>44979</v>
      </c>
      <c r="E8" s="28">
        <v>500000</v>
      </c>
      <c r="F8" s="13" t="s">
        <v>64</v>
      </c>
      <c r="G8" s="15" t="s">
        <v>89</v>
      </c>
      <c r="H8" s="10">
        <v>36</v>
      </c>
      <c r="I8" s="10">
        <v>14</v>
      </c>
      <c r="J8" s="18">
        <v>500000</v>
      </c>
      <c r="K8" s="10"/>
    </row>
    <row r="9" spans="3:13" ht="42.75" x14ac:dyDescent="0.4">
      <c r="C9" s="10">
        <v>6</v>
      </c>
      <c r="D9" s="11">
        <v>44979</v>
      </c>
      <c r="E9" s="28">
        <v>500000</v>
      </c>
      <c r="F9" s="13" t="s">
        <v>64</v>
      </c>
      <c r="G9" s="15" t="s">
        <v>93</v>
      </c>
      <c r="H9" s="10">
        <v>35</v>
      </c>
      <c r="I9" s="10">
        <v>13</v>
      </c>
      <c r="J9" s="18">
        <v>500000</v>
      </c>
      <c r="K9" s="10"/>
    </row>
    <row r="10" spans="3:13" ht="42.75" x14ac:dyDescent="0.4">
      <c r="C10" s="10">
        <v>7</v>
      </c>
      <c r="D10" s="11">
        <v>44979</v>
      </c>
      <c r="E10" s="28">
        <v>500000</v>
      </c>
      <c r="F10" s="13" t="s">
        <v>64</v>
      </c>
      <c r="G10" s="15" t="s">
        <v>97</v>
      </c>
      <c r="H10" s="10">
        <v>12</v>
      </c>
      <c r="I10" s="10">
        <v>6</v>
      </c>
      <c r="J10" s="18">
        <v>500000</v>
      </c>
      <c r="K10" s="10"/>
    </row>
    <row r="11" spans="3:13" ht="42.75" x14ac:dyDescent="0.4">
      <c r="C11" s="10">
        <v>8</v>
      </c>
      <c r="D11" s="11">
        <v>44979</v>
      </c>
      <c r="E11" s="28">
        <v>500000</v>
      </c>
      <c r="F11" s="13" t="s">
        <v>64</v>
      </c>
      <c r="G11" s="15" t="s">
        <v>100</v>
      </c>
      <c r="H11" s="10">
        <v>33</v>
      </c>
      <c r="I11" s="10">
        <v>5</v>
      </c>
      <c r="J11" s="18">
        <v>500000</v>
      </c>
      <c r="K11" s="10"/>
    </row>
    <row r="12" spans="3:13" ht="42.75" x14ac:dyDescent="0.4">
      <c r="C12" s="10">
        <v>9</v>
      </c>
      <c r="D12" s="11">
        <v>44979</v>
      </c>
      <c r="E12" s="28">
        <v>345000</v>
      </c>
      <c r="F12" s="13" t="s">
        <v>64</v>
      </c>
      <c r="G12" s="15" t="s">
        <v>103</v>
      </c>
      <c r="H12" s="10">
        <v>32</v>
      </c>
      <c r="I12" s="10">
        <v>4</v>
      </c>
      <c r="J12" s="18">
        <v>345000</v>
      </c>
      <c r="K12" s="10"/>
    </row>
    <row r="13" spans="3:13" ht="42.75" x14ac:dyDescent="0.4">
      <c r="C13" s="10">
        <v>10</v>
      </c>
      <c r="D13" s="11">
        <v>44979</v>
      </c>
      <c r="E13" s="28">
        <v>500000</v>
      </c>
      <c r="F13" s="13" t="s">
        <v>64</v>
      </c>
      <c r="G13" s="15" t="s">
        <v>107</v>
      </c>
      <c r="H13" s="10">
        <v>30</v>
      </c>
      <c r="I13" s="10">
        <v>3</v>
      </c>
      <c r="J13" s="18">
        <v>500000</v>
      </c>
      <c r="K13" s="10"/>
    </row>
    <row r="14" spans="3:13" ht="42.75" x14ac:dyDescent="0.4">
      <c r="C14" s="10">
        <v>11</v>
      </c>
      <c r="D14" s="11">
        <v>44979</v>
      </c>
      <c r="E14" s="28">
        <v>500000</v>
      </c>
      <c r="F14" s="13" t="s">
        <v>64</v>
      </c>
      <c r="G14" s="15" t="s">
        <v>111</v>
      </c>
      <c r="H14" s="10">
        <v>17</v>
      </c>
      <c r="I14" s="10">
        <v>2</v>
      </c>
      <c r="J14" s="18">
        <v>500000</v>
      </c>
      <c r="K14" s="10"/>
    </row>
    <row r="15" spans="3:13" ht="42.75" x14ac:dyDescent="0.4">
      <c r="C15" s="10">
        <v>12</v>
      </c>
      <c r="D15" s="11">
        <v>44979</v>
      </c>
      <c r="E15" s="28">
        <v>500000</v>
      </c>
      <c r="F15" s="13" t="s">
        <v>64</v>
      </c>
      <c r="G15" s="15" t="s">
        <v>115</v>
      </c>
      <c r="H15" s="10">
        <v>1</v>
      </c>
      <c r="I15" s="10">
        <v>1</v>
      </c>
      <c r="J15" s="18">
        <v>500000</v>
      </c>
      <c r="K15" s="10"/>
    </row>
    <row r="16" spans="3:13" ht="42.75" x14ac:dyDescent="0.4">
      <c r="C16" s="10">
        <v>13</v>
      </c>
      <c r="D16" s="11">
        <v>44979</v>
      </c>
      <c r="E16" s="28">
        <v>470000</v>
      </c>
      <c r="F16" s="13" t="s">
        <v>64</v>
      </c>
      <c r="G16" s="15" t="s">
        <v>119</v>
      </c>
      <c r="H16" s="10">
        <v>15</v>
      </c>
      <c r="I16" s="10">
        <v>19</v>
      </c>
      <c r="J16" s="18">
        <v>470000</v>
      </c>
      <c r="K16" s="10"/>
    </row>
    <row r="17" spans="3:11" ht="42.75" x14ac:dyDescent="0.4">
      <c r="C17" s="10">
        <v>14</v>
      </c>
      <c r="D17" s="11">
        <v>44979</v>
      </c>
      <c r="E17" s="28">
        <v>500000</v>
      </c>
      <c r="F17" s="13" t="s">
        <v>64</v>
      </c>
      <c r="G17" s="15" t="s">
        <v>117</v>
      </c>
      <c r="H17" s="10">
        <v>10</v>
      </c>
      <c r="I17" s="10">
        <v>16</v>
      </c>
      <c r="J17" s="18">
        <v>500000</v>
      </c>
      <c r="K17" s="10"/>
    </row>
    <row r="18" spans="3:11" ht="42.75" x14ac:dyDescent="0.4">
      <c r="C18" s="10">
        <v>15</v>
      </c>
      <c r="D18" s="11">
        <v>44979</v>
      </c>
      <c r="E18" s="28">
        <v>497000</v>
      </c>
      <c r="F18" s="13" t="s">
        <v>64</v>
      </c>
      <c r="G18" s="15" t="s">
        <v>99</v>
      </c>
      <c r="H18" s="10">
        <v>18</v>
      </c>
      <c r="I18" s="10">
        <v>12</v>
      </c>
      <c r="J18" s="18">
        <v>497000</v>
      </c>
      <c r="K18" s="10"/>
    </row>
    <row r="19" spans="3:11" ht="42.75" x14ac:dyDescent="0.4">
      <c r="C19" s="10">
        <v>16</v>
      </c>
      <c r="D19" s="11">
        <v>44979</v>
      </c>
      <c r="E19" s="28">
        <v>460000</v>
      </c>
      <c r="F19" s="13" t="s">
        <v>64</v>
      </c>
      <c r="G19" s="15" t="s">
        <v>125</v>
      </c>
      <c r="H19" s="10">
        <v>34</v>
      </c>
      <c r="I19" s="10">
        <v>11</v>
      </c>
      <c r="J19" s="18">
        <v>460000</v>
      </c>
      <c r="K19" s="10"/>
    </row>
    <row r="20" spans="3:11" ht="42.75" x14ac:dyDescent="0.4">
      <c r="C20" s="10">
        <v>17</v>
      </c>
      <c r="D20" s="11">
        <v>44979</v>
      </c>
      <c r="E20" s="28">
        <v>500000</v>
      </c>
      <c r="F20" s="13" t="s">
        <v>64</v>
      </c>
      <c r="G20" s="15" t="s">
        <v>79</v>
      </c>
      <c r="H20" s="10">
        <v>16</v>
      </c>
      <c r="I20" s="10">
        <v>10</v>
      </c>
      <c r="J20" s="30">
        <v>495000</v>
      </c>
      <c r="K20" s="15" t="s">
        <v>163</v>
      </c>
    </row>
    <row r="21" spans="3:11" ht="42.75" x14ac:dyDescent="0.4">
      <c r="C21" s="10">
        <v>18</v>
      </c>
      <c r="D21" s="11">
        <v>44979</v>
      </c>
      <c r="E21" s="28">
        <v>500000</v>
      </c>
      <c r="F21" s="13" t="s">
        <v>64</v>
      </c>
      <c r="G21" s="15" t="s">
        <v>122</v>
      </c>
      <c r="H21" s="10">
        <v>8</v>
      </c>
      <c r="I21" s="10">
        <v>9</v>
      </c>
      <c r="J21" s="18">
        <v>500000</v>
      </c>
      <c r="K21" s="10"/>
    </row>
    <row r="22" spans="3:11" ht="42.75" x14ac:dyDescent="0.4">
      <c r="C22" s="10">
        <v>19</v>
      </c>
      <c r="D22" s="11">
        <v>44979</v>
      </c>
      <c r="E22" s="28">
        <v>500000</v>
      </c>
      <c r="F22" s="13" t="s">
        <v>64</v>
      </c>
      <c r="G22" s="15" t="s">
        <v>133</v>
      </c>
      <c r="H22" s="10">
        <v>24</v>
      </c>
      <c r="I22" s="10">
        <v>8</v>
      </c>
      <c r="J22" s="18">
        <v>500000</v>
      </c>
      <c r="K22" s="10"/>
    </row>
    <row r="23" spans="3:11" ht="42.75" x14ac:dyDescent="0.4">
      <c r="C23" s="10">
        <v>20</v>
      </c>
      <c r="D23" s="11">
        <v>44979</v>
      </c>
      <c r="E23" s="28">
        <v>430000</v>
      </c>
      <c r="F23" s="13" t="s">
        <v>64</v>
      </c>
      <c r="G23" s="15" t="s">
        <v>61</v>
      </c>
      <c r="H23" s="10">
        <v>3</v>
      </c>
      <c r="I23" s="10">
        <v>7</v>
      </c>
      <c r="J23" s="18">
        <v>430000</v>
      </c>
      <c r="K23" s="10"/>
    </row>
    <row r="24" spans="3:11" ht="28.5" x14ac:dyDescent="0.4">
      <c r="C24" s="21"/>
      <c r="D24" s="15" t="s">
        <v>138</v>
      </c>
      <c r="E24" s="18">
        <f>SUM(E4:E23)</f>
        <v>9619000</v>
      </c>
      <c r="F24" s="31" t="s">
        <v>139</v>
      </c>
      <c r="G24" s="32"/>
      <c r="H24" s="21"/>
      <c r="I24" s="21"/>
      <c r="J24" s="33">
        <f>SUM(J4:J23)</f>
        <v>9614000</v>
      </c>
      <c r="K24" s="10"/>
    </row>
    <row r="25" spans="3:11" ht="21" x14ac:dyDescent="0.4">
      <c r="C25" s="1" t="s">
        <v>141</v>
      </c>
    </row>
    <row r="26" spans="3:11" ht="21" x14ac:dyDescent="0.4">
      <c r="C26" s="36"/>
      <c r="D26" s="17" t="s">
        <v>49</v>
      </c>
      <c r="E26" s="22" t="s">
        <v>160</v>
      </c>
      <c r="F26" s="17" t="s">
        <v>161</v>
      </c>
      <c r="G26" s="25"/>
      <c r="H26" s="17" t="s">
        <v>50</v>
      </c>
      <c r="I26" s="17" t="s">
        <v>51</v>
      </c>
      <c r="J26" s="22" t="s">
        <v>52</v>
      </c>
    </row>
    <row r="27" spans="3:11" x14ac:dyDescent="0.4">
      <c r="C27" s="21" t="s">
        <v>222</v>
      </c>
      <c r="D27" s="10" t="s">
        <v>144</v>
      </c>
      <c r="E27" s="18">
        <v>257000</v>
      </c>
      <c r="F27" s="10" t="s">
        <v>145</v>
      </c>
      <c r="G27" s="32"/>
      <c r="H27" s="10">
        <v>39</v>
      </c>
      <c r="I27" s="10">
        <v>22</v>
      </c>
      <c r="J27" s="18">
        <v>257000</v>
      </c>
    </row>
    <row r="28" spans="3:11" ht="28.5" x14ac:dyDescent="0.4">
      <c r="C28" s="21" t="s">
        <v>223</v>
      </c>
      <c r="D28" s="15" t="s">
        <v>146</v>
      </c>
      <c r="E28" s="18">
        <v>500000</v>
      </c>
      <c r="F28" s="10" t="s">
        <v>145</v>
      </c>
      <c r="G28" s="32"/>
      <c r="H28" s="10">
        <v>27</v>
      </c>
      <c r="I28" s="10">
        <v>21</v>
      </c>
      <c r="J28" s="18">
        <v>500000</v>
      </c>
    </row>
    <row r="29" spans="3:11" x14ac:dyDescent="0.4">
      <c r="C29" s="21" t="s">
        <v>224</v>
      </c>
      <c r="D29" s="10" t="s">
        <v>148</v>
      </c>
      <c r="E29" s="18">
        <v>488000</v>
      </c>
      <c r="F29" s="10" t="s">
        <v>149</v>
      </c>
      <c r="G29" s="32"/>
      <c r="H29" s="34" t="s">
        <v>150</v>
      </c>
      <c r="I29" s="10">
        <v>15</v>
      </c>
      <c r="J29" s="33"/>
    </row>
    <row r="30" spans="3:11" ht="28.5" x14ac:dyDescent="0.4">
      <c r="C30" s="21" t="s">
        <v>225</v>
      </c>
      <c r="D30" s="15" t="s">
        <v>79</v>
      </c>
      <c r="E30" s="18">
        <v>5000</v>
      </c>
      <c r="F30" s="15" t="s">
        <v>163</v>
      </c>
      <c r="G30" s="32"/>
      <c r="H30" s="34">
        <v>16</v>
      </c>
      <c r="I30" s="10">
        <v>10</v>
      </c>
      <c r="J30" s="37">
        <v>495000</v>
      </c>
    </row>
    <row r="31" spans="3:11" ht="28.5" x14ac:dyDescent="0.4">
      <c r="C31" s="21" t="s">
        <v>226</v>
      </c>
      <c r="D31" s="15" t="s">
        <v>152</v>
      </c>
      <c r="E31" s="35">
        <v>757000</v>
      </c>
      <c r="F31" s="10" t="s">
        <v>153</v>
      </c>
      <c r="G31" s="32"/>
      <c r="H31" s="21"/>
      <c r="I31" s="21"/>
      <c r="J31" s="18">
        <f>SUM(J27:J29,J24)</f>
        <v>10371000</v>
      </c>
    </row>
    <row r="34" spans="3:22" x14ac:dyDescent="0.4">
      <c r="C34" s="9"/>
      <c r="D34" s="9"/>
      <c r="E34" s="9"/>
      <c r="F34" s="9"/>
      <c r="G34" s="9"/>
      <c r="H34" s="9"/>
      <c r="I34" s="9"/>
      <c r="J34" s="9"/>
      <c r="K34" s="9"/>
      <c r="L34" s="9"/>
      <c r="M34" s="9"/>
      <c r="N34" s="9"/>
      <c r="O34" s="9"/>
      <c r="P34" s="9"/>
      <c r="Q34" s="9"/>
      <c r="R34" s="9"/>
      <c r="S34" s="9"/>
      <c r="T34" s="9"/>
      <c r="U34" s="9"/>
      <c r="V34" s="9"/>
    </row>
    <row r="35" spans="3:22" x14ac:dyDescent="0.4">
      <c r="C35" s="9"/>
      <c r="D35" s="9"/>
      <c r="E35" s="9"/>
      <c r="F35" s="9"/>
      <c r="G35" s="9"/>
      <c r="H35" s="9"/>
      <c r="I35" s="9"/>
      <c r="J35" s="9"/>
      <c r="K35" s="9"/>
      <c r="L35" s="9"/>
      <c r="M35" s="9"/>
      <c r="N35" s="9"/>
      <c r="O35" s="9"/>
      <c r="P35" s="9"/>
      <c r="Q35" s="9"/>
      <c r="R35" s="9"/>
      <c r="S35" s="9"/>
      <c r="T35" s="9"/>
      <c r="U35" s="9"/>
      <c r="V35" s="9"/>
    </row>
    <row r="36" spans="3:22" x14ac:dyDescent="0.4">
      <c r="C36" s="9"/>
      <c r="D36" s="9"/>
      <c r="E36" s="9"/>
      <c r="F36" s="9"/>
      <c r="G36" s="9"/>
      <c r="H36" s="9"/>
      <c r="I36" s="9"/>
      <c r="J36" s="9"/>
      <c r="K36" s="9"/>
      <c r="L36" s="9"/>
      <c r="M36" s="9"/>
      <c r="N36" s="9"/>
      <c r="O36" s="9"/>
      <c r="P36" s="9"/>
      <c r="Q36" s="9"/>
      <c r="R36" s="9"/>
      <c r="S36" s="9"/>
      <c r="T36" s="9"/>
      <c r="U36" s="9"/>
      <c r="V36" s="9"/>
    </row>
    <row r="37" spans="3:22" x14ac:dyDescent="0.4">
      <c r="C37" s="9"/>
      <c r="D37" s="9"/>
      <c r="E37" s="9"/>
      <c r="F37" s="9"/>
      <c r="G37" s="9"/>
      <c r="H37" s="9"/>
      <c r="I37" s="9"/>
      <c r="J37" s="9"/>
      <c r="K37" s="9"/>
      <c r="L37" s="9"/>
      <c r="M37" s="9"/>
      <c r="N37" s="9"/>
      <c r="O37" s="9"/>
      <c r="P37" s="9"/>
      <c r="Q37" s="9"/>
      <c r="R37" s="9"/>
      <c r="S37" s="9"/>
      <c r="T37" s="9"/>
      <c r="U37" s="9"/>
      <c r="V37" s="9"/>
    </row>
    <row r="38" spans="3:22" x14ac:dyDescent="0.4">
      <c r="C38" s="9"/>
      <c r="D38" s="9"/>
      <c r="E38" s="9"/>
      <c r="F38" s="9"/>
      <c r="G38" s="9"/>
      <c r="H38" s="9"/>
      <c r="I38" s="9"/>
      <c r="J38" s="9"/>
      <c r="K38" s="9"/>
      <c r="L38" s="9"/>
      <c r="M38" s="9"/>
      <c r="N38" s="9"/>
      <c r="O38" s="9"/>
      <c r="P38" s="9"/>
      <c r="Q38" s="9"/>
      <c r="R38" s="9"/>
      <c r="S38" s="9"/>
      <c r="T38" s="9"/>
      <c r="U38" s="9"/>
      <c r="V38" s="9"/>
    </row>
    <row r="39" spans="3:22" x14ac:dyDescent="0.4">
      <c r="C39" s="9"/>
      <c r="D39" s="9"/>
      <c r="E39" s="9"/>
      <c r="F39" s="9"/>
      <c r="G39" s="9"/>
      <c r="H39" s="9"/>
      <c r="I39" s="9"/>
      <c r="J39" s="9"/>
      <c r="K39" s="9"/>
      <c r="L39" s="9"/>
      <c r="M39" s="9"/>
      <c r="N39" s="9"/>
      <c r="O39" s="9"/>
      <c r="P39" s="9"/>
      <c r="Q39" s="9"/>
      <c r="R39" s="9"/>
      <c r="S39" s="9"/>
      <c r="T39" s="9"/>
      <c r="U39" s="9"/>
      <c r="V39" s="9"/>
    </row>
    <row r="40" spans="3:22" x14ac:dyDescent="0.4">
      <c r="C40" s="9"/>
      <c r="D40" s="9"/>
      <c r="E40" s="9"/>
      <c r="F40" s="9"/>
      <c r="G40" s="9"/>
      <c r="H40" s="9"/>
      <c r="I40" s="9"/>
      <c r="J40" s="9"/>
      <c r="K40" s="9"/>
      <c r="L40" s="9"/>
      <c r="M40" s="9"/>
      <c r="N40" s="9"/>
      <c r="O40" s="9"/>
      <c r="P40" s="9"/>
      <c r="Q40" s="9"/>
      <c r="R40" s="9"/>
      <c r="S40" s="9"/>
      <c r="T40" s="9"/>
      <c r="U40" s="9"/>
      <c r="V40" s="9"/>
    </row>
    <row r="41" spans="3:22" x14ac:dyDescent="0.4">
      <c r="C41" s="9"/>
      <c r="D41" s="9"/>
      <c r="E41" s="9"/>
      <c r="F41" s="9"/>
      <c r="G41" s="9"/>
      <c r="H41" s="9"/>
      <c r="I41" s="9"/>
      <c r="J41" s="9"/>
      <c r="K41" s="9"/>
      <c r="L41" s="9"/>
      <c r="M41" s="9"/>
      <c r="N41" s="9"/>
      <c r="O41" s="9"/>
      <c r="P41" s="9"/>
      <c r="Q41" s="9"/>
      <c r="R41" s="9"/>
      <c r="S41" s="9"/>
      <c r="T41" s="9"/>
      <c r="U41" s="9"/>
      <c r="V41" s="9"/>
    </row>
    <row r="42" spans="3:22" x14ac:dyDescent="0.4">
      <c r="C42" s="9"/>
      <c r="D42" s="9"/>
      <c r="E42" s="9"/>
      <c r="F42" s="9"/>
      <c r="G42" s="9"/>
      <c r="H42" s="9"/>
      <c r="I42" s="9"/>
      <c r="J42" s="9"/>
      <c r="K42" s="9"/>
      <c r="L42" s="9"/>
      <c r="M42" s="9"/>
      <c r="N42" s="9"/>
      <c r="O42" s="9"/>
      <c r="P42" s="9"/>
      <c r="Q42" s="9"/>
      <c r="R42" s="9"/>
      <c r="S42" s="9"/>
      <c r="T42" s="9"/>
      <c r="U42" s="9"/>
      <c r="V42" s="9"/>
    </row>
    <row r="43" spans="3:22" x14ac:dyDescent="0.4">
      <c r="C43" s="9"/>
      <c r="D43" s="9"/>
      <c r="E43" s="9"/>
      <c r="F43" s="9"/>
      <c r="G43" s="9"/>
      <c r="H43" s="9"/>
      <c r="I43" s="9"/>
      <c r="J43" s="9"/>
      <c r="K43" s="9"/>
      <c r="L43" s="9"/>
      <c r="M43" s="9"/>
      <c r="N43" s="9"/>
      <c r="O43" s="9"/>
      <c r="P43" s="9"/>
      <c r="Q43" s="9"/>
      <c r="R43" s="9"/>
      <c r="S43" s="9"/>
      <c r="T43" s="9"/>
      <c r="U43" s="9"/>
      <c r="V43" s="9"/>
    </row>
    <row r="44" spans="3:22" x14ac:dyDescent="0.4">
      <c r="C44" s="9"/>
      <c r="D44" s="9"/>
      <c r="E44" s="9"/>
      <c r="F44" s="9"/>
      <c r="G44" s="9"/>
      <c r="H44" s="9"/>
      <c r="I44" s="9"/>
      <c r="J44" s="9"/>
      <c r="K44" s="9"/>
      <c r="L44" s="9"/>
      <c r="M44" s="9"/>
      <c r="N44" s="9"/>
      <c r="O44" s="9"/>
      <c r="P44" s="9"/>
      <c r="Q44" s="9"/>
      <c r="R44" s="9"/>
      <c r="S44" s="9"/>
      <c r="T44" s="9"/>
      <c r="U44" s="9"/>
      <c r="V44" s="9"/>
    </row>
    <row r="45" spans="3:22" x14ac:dyDescent="0.4">
      <c r="C45" s="9"/>
      <c r="D45" s="9"/>
      <c r="E45" s="9"/>
      <c r="F45" s="9"/>
      <c r="G45" s="9"/>
      <c r="H45" s="9"/>
      <c r="I45" s="9"/>
      <c r="J45" s="9"/>
      <c r="K45" s="9"/>
      <c r="L45" s="9"/>
      <c r="M45" s="9"/>
      <c r="N45" s="9"/>
      <c r="O45" s="9"/>
      <c r="P45" s="9"/>
      <c r="Q45" s="9"/>
      <c r="R45" s="9"/>
      <c r="S45" s="9"/>
      <c r="T45" s="9"/>
      <c r="U45" s="9"/>
      <c r="V45" s="9"/>
    </row>
    <row r="46" spans="3:22" x14ac:dyDescent="0.4">
      <c r="C46" s="9"/>
      <c r="D46" s="9"/>
      <c r="E46" s="9"/>
      <c r="F46" s="9"/>
      <c r="G46" s="9"/>
      <c r="H46" s="9"/>
      <c r="I46" s="9"/>
      <c r="J46" s="9"/>
      <c r="K46" s="9"/>
      <c r="L46" s="9"/>
      <c r="M46" s="9"/>
      <c r="N46" s="9"/>
      <c r="O46" s="9"/>
      <c r="P46" s="9"/>
      <c r="Q46" s="9"/>
      <c r="R46" s="9"/>
      <c r="S46" s="9"/>
      <c r="T46" s="9"/>
      <c r="U46" s="9"/>
      <c r="V46" s="9"/>
    </row>
    <row r="47" spans="3:22" x14ac:dyDescent="0.4">
      <c r="C47" s="9"/>
      <c r="D47" s="9"/>
      <c r="E47" s="9"/>
      <c r="F47" s="9"/>
      <c r="G47" s="9"/>
      <c r="H47" s="9"/>
      <c r="I47" s="9"/>
      <c r="J47" s="9"/>
      <c r="K47" s="9"/>
      <c r="L47" s="9"/>
      <c r="M47" s="9"/>
      <c r="N47" s="9"/>
      <c r="O47" s="9"/>
      <c r="P47" s="9"/>
      <c r="Q47" s="9"/>
      <c r="R47" s="9"/>
      <c r="S47" s="9"/>
      <c r="T47" s="9"/>
      <c r="U47" s="9"/>
      <c r="V47" s="9"/>
    </row>
  </sheetData>
  <phoneticPr fontId="4"/>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CD088-D6D2-445D-8A8C-04ABEAD8B1D0}">
  <dimension ref="C2:AE68"/>
  <sheetViews>
    <sheetView zoomScale="67" zoomScaleNormal="67" workbookViewId="0">
      <selection activeCell="AK35" sqref="AK35"/>
    </sheetView>
  </sheetViews>
  <sheetFormatPr defaultRowHeight="18.75" x14ac:dyDescent="0.4"/>
  <cols>
    <col min="3" max="3" width="4.875" customWidth="1"/>
    <col min="4" max="4" width="42.5" customWidth="1"/>
    <col min="5" max="8" width="14.625" customWidth="1"/>
    <col min="9" max="9" width="14.625" style="3" customWidth="1"/>
    <col min="10" max="10" width="32.875" style="3" customWidth="1"/>
  </cols>
  <sheetData>
    <row r="2" spans="3:31" ht="19.5" thickBot="1" x14ac:dyDescent="0.45">
      <c r="C2" s="52" t="s">
        <v>228</v>
      </c>
      <c r="E2" s="52"/>
      <c r="F2" s="52"/>
      <c r="G2" s="3"/>
      <c r="H2" s="3"/>
      <c r="M2" s="52" t="s">
        <v>244</v>
      </c>
      <c r="AE2" t="s">
        <v>251</v>
      </c>
    </row>
    <row r="3" spans="3:31" x14ac:dyDescent="0.4">
      <c r="C3" s="53" t="s">
        <v>3</v>
      </c>
      <c r="D3" s="54" t="s">
        <v>229</v>
      </c>
      <c r="E3" s="55" t="s">
        <v>230</v>
      </c>
      <c r="F3" s="53" t="s">
        <v>231</v>
      </c>
      <c r="G3" s="56" t="s">
        <v>232</v>
      </c>
      <c r="H3" s="57" t="s">
        <v>233</v>
      </c>
      <c r="I3" s="58" t="s">
        <v>234</v>
      </c>
      <c r="J3" s="59" t="s">
        <v>162</v>
      </c>
      <c r="AE3" t="s">
        <v>246</v>
      </c>
    </row>
    <row r="4" spans="3:31" x14ac:dyDescent="0.4">
      <c r="C4" s="60">
        <v>1</v>
      </c>
      <c r="D4" s="61" t="s">
        <v>76</v>
      </c>
      <c r="E4" s="62">
        <f>SUM(G4:I4)</f>
        <v>3500000</v>
      </c>
      <c r="F4" s="63">
        <f>SUM(G4:H4)</f>
        <v>3000000</v>
      </c>
      <c r="G4" s="64">
        <v>2500000</v>
      </c>
      <c r="H4" s="65">
        <v>500000</v>
      </c>
      <c r="I4" s="66">
        <v>500000</v>
      </c>
      <c r="J4" s="67"/>
    </row>
    <row r="5" spans="3:31" ht="30.75" customHeight="1" x14ac:dyDescent="0.4">
      <c r="C5" s="60">
        <v>2</v>
      </c>
      <c r="D5" s="61" t="s">
        <v>70</v>
      </c>
      <c r="E5" s="62">
        <f t="shared" ref="E5:E41" si="0">SUM(G5:I5)</f>
        <v>2983000</v>
      </c>
      <c r="F5" s="63">
        <f t="shared" ref="F5:F33" si="1">SUM(G5:H5)</f>
        <v>2983000</v>
      </c>
      <c r="G5" s="64">
        <v>2493000</v>
      </c>
      <c r="H5" s="65">
        <v>490000</v>
      </c>
      <c r="I5" s="66"/>
      <c r="J5" s="67"/>
    </row>
    <row r="6" spans="3:31" x14ac:dyDescent="0.4">
      <c r="C6" s="60">
        <v>3</v>
      </c>
      <c r="D6" s="61" t="s">
        <v>61</v>
      </c>
      <c r="E6" s="62">
        <f t="shared" si="0"/>
        <v>2390000</v>
      </c>
      <c r="F6" s="63">
        <f t="shared" si="1"/>
        <v>1960000</v>
      </c>
      <c r="G6" s="64">
        <v>980000</v>
      </c>
      <c r="H6" s="65">
        <v>980000</v>
      </c>
      <c r="I6" s="66">
        <v>430000</v>
      </c>
      <c r="J6" s="67"/>
    </row>
    <row r="7" spans="3:31" ht="30.75" customHeight="1" x14ac:dyDescent="0.4">
      <c r="C7" s="60">
        <v>4</v>
      </c>
      <c r="D7" s="61" t="s">
        <v>147</v>
      </c>
      <c r="E7" s="62">
        <f t="shared" si="0"/>
        <v>2600000</v>
      </c>
      <c r="F7" s="63">
        <f t="shared" si="1"/>
        <v>2600000</v>
      </c>
      <c r="G7" s="64">
        <v>1300000</v>
      </c>
      <c r="H7" s="65">
        <v>1300000</v>
      </c>
      <c r="I7" s="10"/>
      <c r="J7" s="67"/>
    </row>
    <row r="8" spans="3:31" x14ac:dyDescent="0.4">
      <c r="C8" s="60">
        <v>5</v>
      </c>
      <c r="D8" s="61" t="s">
        <v>90</v>
      </c>
      <c r="E8" s="62">
        <f t="shared" si="0"/>
        <v>1649000</v>
      </c>
      <c r="F8" s="63">
        <f t="shared" si="1"/>
        <v>1649000</v>
      </c>
      <c r="G8" s="64">
        <v>828000</v>
      </c>
      <c r="H8" s="65">
        <v>821000</v>
      </c>
      <c r="I8" s="10"/>
      <c r="J8" s="67"/>
    </row>
    <row r="9" spans="3:31" x14ac:dyDescent="0.4">
      <c r="C9" s="60">
        <v>6</v>
      </c>
      <c r="D9" s="61" t="s">
        <v>124</v>
      </c>
      <c r="E9" s="62">
        <f t="shared" si="0"/>
        <v>2496000</v>
      </c>
      <c r="F9" s="63">
        <f t="shared" si="1"/>
        <v>2496000</v>
      </c>
      <c r="G9" s="64">
        <v>1248000</v>
      </c>
      <c r="H9" s="65">
        <v>1248000</v>
      </c>
      <c r="I9" s="10"/>
      <c r="J9" s="67"/>
    </row>
    <row r="10" spans="3:31" x14ac:dyDescent="0.4">
      <c r="C10" s="60">
        <v>7</v>
      </c>
      <c r="D10" s="61" t="s">
        <v>143</v>
      </c>
      <c r="E10" s="62">
        <f t="shared" si="0"/>
        <v>3000000</v>
      </c>
      <c r="F10" s="63">
        <f t="shared" si="1"/>
        <v>3000000</v>
      </c>
      <c r="G10" s="64">
        <v>2500000</v>
      </c>
      <c r="H10" s="65">
        <v>500000</v>
      </c>
      <c r="I10" s="10"/>
      <c r="J10" s="67"/>
    </row>
    <row r="11" spans="3:31" x14ac:dyDescent="0.4">
      <c r="C11" s="60">
        <v>8</v>
      </c>
      <c r="D11" s="61" t="s">
        <v>122</v>
      </c>
      <c r="E11" s="62">
        <f t="shared" si="0"/>
        <v>3500000</v>
      </c>
      <c r="F11" s="63">
        <f t="shared" si="1"/>
        <v>3000000</v>
      </c>
      <c r="G11" s="64">
        <v>2048000</v>
      </c>
      <c r="H11" s="65">
        <v>952000</v>
      </c>
      <c r="I11" s="66">
        <v>500000</v>
      </c>
      <c r="J11" s="67"/>
    </row>
    <row r="12" spans="3:31" ht="30.75" customHeight="1" x14ac:dyDescent="0.4">
      <c r="C12" s="60">
        <v>9</v>
      </c>
      <c r="D12" s="61" t="s">
        <v>74</v>
      </c>
      <c r="E12" s="62">
        <f t="shared" si="0"/>
        <v>3000000</v>
      </c>
      <c r="F12" s="63">
        <f t="shared" si="1"/>
        <v>3000000</v>
      </c>
      <c r="G12" s="64">
        <v>2200000</v>
      </c>
      <c r="H12" s="65">
        <v>800000</v>
      </c>
      <c r="I12" s="10"/>
      <c r="J12" s="67"/>
    </row>
    <row r="13" spans="3:31" x14ac:dyDescent="0.4">
      <c r="C13" s="60">
        <v>10</v>
      </c>
      <c r="D13" s="61" t="s">
        <v>117</v>
      </c>
      <c r="E13" s="62">
        <f t="shared" si="0"/>
        <v>3500000</v>
      </c>
      <c r="F13" s="63">
        <f t="shared" si="1"/>
        <v>3000000</v>
      </c>
      <c r="G13" s="64">
        <v>2500000</v>
      </c>
      <c r="H13" s="65">
        <v>500000</v>
      </c>
      <c r="I13" s="66">
        <v>500000</v>
      </c>
      <c r="J13" s="67"/>
    </row>
    <row r="14" spans="3:31" x14ac:dyDescent="0.4">
      <c r="C14" s="60">
        <v>11</v>
      </c>
      <c r="D14" s="68" t="s">
        <v>113</v>
      </c>
      <c r="E14" s="62">
        <f t="shared" si="0"/>
        <v>2500000</v>
      </c>
      <c r="F14" s="63">
        <f t="shared" si="1"/>
        <v>2500000</v>
      </c>
      <c r="G14" s="64">
        <v>2500000</v>
      </c>
      <c r="I14" s="10"/>
      <c r="J14" s="67"/>
    </row>
    <row r="15" spans="3:31" x14ac:dyDescent="0.4">
      <c r="C15" s="60">
        <v>12</v>
      </c>
      <c r="D15" s="61" t="s">
        <v>109</v>
      </c>
      <c r="E15" s="62">
        <f t="shared" si="0"/>
        <v>3500000</v>
      </c>
      <c r="F15" s="63">
        <f t="shared" si="1"/>
        <v>3000000</v>
      </c>
      <c r="G15" s="64">
        <v>2200000</v>
      </c>
      <c r="H15" s="65">
        <v>800000</v>
      </c>
      <c r="I15" s="66">
        <v>500000</v>
      </c>
      <c r="J15" s="67"/>
    </row>
    <row r="16" spans="3:31" x14ac:dyDescent="0.4">
      <c r="C16" s="60">
        <v>13</v>
      </c>
      <c r="D16" s="61" t="s">
        <v>140</v>
      </c>
      <c r="E16" s="62">
        <f t="shared" si="0"/>
        <v>1738000</v>
      </c>
      <c r="F16" s="63">
        <f t="shared" si="1"/>
        <v>1738000</v>
      </c>
      <c r="G16" s="69">
        <v>869000</v>
      </c>
      <c r="H16" s="65">
        <v>869000</v>
      </c>
      <c r="I16" s="10"/>
      <c r="J16" s="67"/>
    </row>
    <row r="17" spans="3:13" ht="30.75" customHeight="1" x14ac:dyDescent="0.4">
      <c r="C17" s="60">
        <v>14</v>
      </c>
      <c r="D17" s="70" t="s">
        <v>137</v>
      </c>
      <c r="E17" s="62">
        <f t="shared" si="0"/>
        <v>950000</v>
      </c>
      <c r="F17" s="63">
        <f t="shared" si="1"/>
        <v>950000</v>
      </c>
      <c r="G17" s="69">
        <v>950000</v>
      </c>
      <c r="I17" s="10"/>
      <c r="J17" s="67"/>
    </row>
    <row r="18" spans="3:13" x14ac:dyDescent="0.4">
      <c r="C18" s="60">
        <v>15</v>
      </c>
      <c r="D18" s="61" t="s">
        <v>105</v>
      </c>
      <c r="E18" s="62">
        <f t="shared" si="0"/>
        <v>2128000</v>
      </c>
      <c r="F18" s="63">
        <f t="shared" si="1"/>
        <v>1658000</v>
      </c>
      <c r="G18" s="64">
        <v>829000</v>
      </c>
      <c r="H18" s="65">
        <v>829000</v>
      </c>
      <c r="I18" s="66">
        <v>470000</v>
      </c>
      <c r="J18" s="67"/>
    </row>
    <row r="19" spans="3:13" ht="30.75" customHeight="1" x14ac:dyDescent="0.4">
      <c r="C19" s="60">
        <v>16</v>
      </c>
      <c r="D19" s="74" t="s">
        <v>235</v>
      </c>
      <c r="E19" s="62">
        <f t="shared" si="0"/>
        <v>3495000</v>
      </c>
      <c r="F19" s="63">
        <f t="shared" si="1"/>
        <v>3000000</v>
      </c>
      <c r="G19" s="69">
        <v>2500000</v>
      </c>
      <c r="H19" s="65">
        <v>500000</v>
      </c>
      <c r="I19" s="71">
        <v>495000</v>
      </c>
      <c r="J19" s="87" t="s">
        <v>236</v>
      </c>
    </row>
    <row r="20" spans="3:13" x14ac:dyDescent="0.4">
      <c r="C20" s="60">
        <v>17</v>
      </c>
      <c r="D20" s="61" t="s">
        <v>111</v>
      </c>
      <c r="E20" s="62">
        <f t="shared" si="0"/>
        <v>3100000</v>
      </c>
      <c r="F20" s="63">
        <f t="shared" si="1"/>
        <v>2600000</v>
      </c>
      <c r="G20" s="69">
        <v>1300000</v>
      </c>
      <c r="H20" s="65">
        <v>1300000</v>
      </c>
      <c r="I20" s="66">
        <v>500000</v>
      </c>
      <c r="J20" s="67"/>
    </row>
    <row r="21" spans="3:13" x14ac:dyDescent="0.4">
      <c r="C21" s="60">
        <v>18</v>
      </c>
      <c r="D21" s="61" t="s">
        <v>99</v>
      </c>
      <c r="E21" s="62">
        <f t="shared" si="0"/>
        <v>3496000</v>
      </c>
      <c r="F21" s="63">
        <f t="shared" si="1"/>
        <v>2999000</v>
      </c>
      <c r="G21" s="69">
        <v>2498000</v>
      </c>
      <c r="H21" s="65">
        <v>501000</v>
      </c>
      <c r="I21" s="66">
        <v>497000</v>
      </c>
      <c r="J21" s="67"/>
    </row>
    <row r="22" spans="3:13" x14ac:dyDescent="0.4">
      <c r="C22" s="60">
        <v>19</v>
      </c>
      <c r="D22" s="61" t="s">
        <v>131</v>
      </c>
      <c r="E22" s="62">
        <f t="shared" si="0"/>
        <v>2458000</v>
      </c>
      <c r="F22" s="63">
        <f t="shared" si="1"/>
        <v>1970000</v>
      </c>
      <c r="G22" s="69">
        <v>985000</v>
      </c>
      <c r="H22" s="65">
        <v>985000</v>
      </c>
      <c r="I22" s="66">
        <v>488000</v>
      </c>
      <c r="J22" s="67"/>
    </row>
    <row r="23" spans="3:13" x14ac:dyDescent="0.4">
      <c r="C23" s="60">
        <v>20</v>
      </c>
      <c r="D23" s="61" t="s">
        <v>129</v>
      </c>
      <c r="E23" s="62">
        <f t="shared" si="0"/>
        <v>1412000</v>
      </c>
      <c r="F23" s="63">
        <f t="shared" si="1"/>
        <v>1412000</v>
      </c>
      <c r="G23" s="64">
        <v>706000</v>
      </c>
      <c r="H23" s="65">
        <v>706000</v>
      </c>
      <c r="I23" s="10"/>
      <c r="J23" s="67"/>
    </row>
    <row r="24" spans="3:13" x14ac:dyDescent="0.4">
      <c r="C24" s="60">
        <v>21</v>
      </c>
      <c r="D24" s="61" t="s">
        <v>127</v>
      </c>
      <c r="E24" s="62">
        <f t="shared" si="0"/>
        <v>3499000</v>
      </c>
      <c r="F24" s="63">
        <f t="shared" si="1"/>
        <v>3000000</v>
      </c>
      <c r="G24" s="64">
        <v>2450000</v>
      </c>
      <c r="H24" s="65">
        <v>550000</v>
      </c>
      <c r="I24" s="66">
        <v>499000</v>
      </c>
      <c r="J24" s="67"/>
    </row>
    <row r="25" spans="3:13" x14ac:dyDescent="0.4">
      <c r="C25" s="60">
        <v>22</v>
      </c>
      <c r="D25" s="61" t="s">
        <v>151</v>
      </c>
      <c r="E25" s="62">
        <f t="shared" si="0"/>
        <v>3000000</v>
      </c>
      <c r="F25" s="63">
        <f t="shared" si="1"/>
        <v>3000000</v>
      </c>
      <c r="G25" s="64">
        <v>2500000</v>
      </c>
      <c r="H25" s="65">
        <v>500000</v>
      </c>
      <c r="I25" s="10"/>
      <c r="J25" s="67"/>
    </row>
    <row r="26" spans="3:13" x14ac:dyDescent="0.4">
      <c r="C26" s="60">
        <v>23</v>
      </c>
      <c r="D26" s="61" t="s">
        <v>157</v>
      </c>
      <c r="E26" s="62">
        <f t="shared" si="0"/>
        <v>3500000</v>
      </c>
      <c r="F26" s="63">
        <f t="shared" si="1"/>
        <v>3000000</v>
      </c>
      <c r="G26" s="69">
        <v>2500000</v>
      </c>
      <c r="H26" s="65">
        <v>500000</v>
      </c>
      <c r="I26" s="66">
        <v>500000</v>
      </c>
      <c r="J26" s="67"/>
    </row>
    <row r="27" spans="3:13" x14ac:dyDescent="0.4">
      <c r="C27" s="60">
        <v>24</v>
      </c>
      <c r="D27" s="61" t="s">
        <v>91</v>
      </c>
      <c r="E27" s="62">
        <f t="shared" si="0"/>
        <v>3000000</v>
      </c>
      <c r="F27" s="63">
        <f t="shared" si="1"/>
        <v>3000000</v>
      </c>
      <c r="G27" s="69">
        <v>2500000</v>
      </c>
      <c r="H27" s="65">
        <v>500000</v>
      </c>
      <c r="I27" s="10"/>
      <c r="J27" s="67"/>
    </row>
    <row r="28" spans="3:13" x14ac:dyDescent="0.4">
      <c r="C28" s="60">
        <v>25</v>
      </c>
      <c r="D28" s="61" t="s">
        <v>87</v>
      </c>
      <c r="E28" s="62">
        <f t="shared" si="0"/>
        <v>3000000</v>
      </c>
      <c r="F28" s="63">
        <f t="shared" si="1"/>
        <v>3000000</v>
      </c>
      <c r="G28" s="69">
        <v>2000000</v>
      </c>
      <c r="H28" s="65">
        <v>1000000</v>
      </c>
      <c r="I28" s="10"/>
      <c r="J28" s="67"/>
    </row>
    <row r="29" spans="3:13" ht="30.75" customHeight="1" x14ac:dyDescent="0.4">
      <c r="C29" s="60">
        <v>26</v>
      </c>
      <c r="D29" s="74" t="s">
        <v>154</v>
      </c>
      <c r="E29" s="62">
        <f t="shared" si="0"/>
        <v>3500000</v>
      </c>
      <c r="F29" s="63">
        <f t="shared" si="1"/>
        <v>3000000</v>
      </c>
      <c r="G29" s="64">
        <v>2500000</v>
      </c>
      <c r="H29" s="65">
        <v>500000</v>
      </c>
      <c r="I29" s="72">
        <v>500000</v>
      </c>
      <c r="J29" s="87" t="s">
        <v>237</v>
      </c>
    </row>
    <row r="30" spans="3:13" x14ac:dyDescent="0.4">
      <c r="C30" s="60">
        <v>27</v>
      </c>
      <c r="D30" s="61" t="s">
        <v>81</v>
      </c>
      <c r="E30" s="62">
        <f t="shared" si="0"/>
        <v>3000000</v>
      </c>
      <c r="F30" s="63">
        <f t="shared" si="1"/>
        <v>3000000</v>
      </c>
      <c r="G30" s="69">
        <v>1500000</v>
      </c>
      <c r="H30" s="65">
        <v>1500000</v>
      </c>
      <c r="I30" s="10"/>
      <c r="J30" s="67"/>
    </row>
    <row r="31" spans="3:13" x14ac:dyDescent="0.4">
      <c r="C31" s="60">
        <v>28</v>
      </c>
      <c r="D31" s="61" t="s">
        <v>155</v>
      </c>
      <c r="E31" s="62">
        <f t="shared" si="0"/>
        <v>730000</v>
      </c>
      <c r="F31" s="63">
        <f t="shared" si="1"/>
        <v>730000</v>
      </c>
      <c r="G31" s="73"/>
      <c r="H31" s="65">
        <v>730000</v>
      </c>
      <c r="I31" s="10"/>
      <c r="J31" s="67"/>
      <c r="M31" s="52" t="s">
        <v>245</v>
      </c>
    </row>
    <row r="32" spans="3:13" x14ac:dyDescent="0.4">
      <c r="C32" s="60">
        <v>29</v>
      </c>
      <c r="D32" s="61" t="s">
        <v>107</v>
      </c>
      <c r="E32" s="62">
        <f t="shared" si="0"/>
        <v>3500000</v>
      </c>
      <c r="F32" s="63">
        <f t="shared" si="1"/>
        <v>3000000</v>
      </c>
      <c r="G32" s="73"/>
      <c r="H32" s="65">
        <v>3000000</v>
      </c>
      <c r="I32" s="66">
        <v>500000</v>
      </c>
      <c r="J32" s="67"/>
    </row>
    <row r="33" spans="3:10" ht="45" customHeight="1" x14ac:dyDescent="0.4">
      <c r="C33" s="60">
        <v>30</v>
      </c>
      <c r="D33" s="74" t="s">
        <v>238</v>
      </c>
      <c r="E33" s="62">
        <f t="shared" si="0"/>
        <v>730000</v>
      </c>
      <c r="F33" s="63">
        <f t="shared" si="1"/>
        <v>730000</v>
      </c>
      <c r="G33" s="73"/>
      <c r="H33" s="40">
        <v>730000</v>
      </c>
      <c r="I33" s="10"/>
      <c r="J33" s="87" t="s">
        <v>239</v>
      </c>
    </row>
    <row r="34" spans="3:10" x14ac:dyDescent="0.4">
      <c r="C34" s="60">
        <v>31</v>
      </c>
      <c r="D34" s="70" t="s">
        <v>103</v>
      </c>
      <c r="E34" s="62">
        <f t="shared" si="0"/>
        <v>345000</v>
      </c>
      <c r="F34" s="63"/>
      <c r="G34" s="75"/>
      <c r="H34" s="38"/>
      <c r="I34" s="66">
        <v>345000</v>
      </c>
      <c r="J34" s="67"/>
    </row>
    <row r="35" spans="3:10" ht="30.75" customHeight="1" x14ac:dyDescent="0.4">
      <c r="C35" s="60">
        <v>32</v>
      </c>
      <c r="D35" s="70" t="s">
        <v>100</v>
      </c>
      <c r="E35" s="62">
        <f t="shared" si="0"/>
        <v>500000</v>
      </c>
      <c r="F35" s="63"/>
      <c r="G35" s="75"/>
      <c r="H35" s="38"/>
      <c r="I35" s="66">
        <v>500000</v>
      </c>
      <c r="J35" s="67"/>
    </row>
    <row r="36" spans="3:10" x14ac:dyDescent="0.4">
      <c r="C36" s="60">
        <v>33</v>
      </c>
      <c r="D36" s="70" t="s">
        <v>125</v>
      </c>
      <c r="E36" s="62">
        <f t="shared" si="0"/>
        <v>460000</v>
      </c>
      <c r="F36" s="63"/>
      <c r="G36" s="75"/>
      <c r="H36" s="38"/>
      <c r="I36" s="66">
        <v>460000</v>
      </c>
      <c r="J36" s="67"/>
    </row>
    <row r="37" spans="3:10" x14ac:dyDescent="0.4">
      <c r="C37" s="60">
        <v>34</v>
      </c>
      <c r="D37" s="70" t="s">
        <v>93</v>
      </c>
      <c r="E37" s="62">
        <f t="shared" si="0"/>
        <v>500000</v>
      </c>
      <c r="F37" s="63"/>
      <c r="G37" s="75"/>
      <c r="H37" s="38"/>
      <c r="I37" s="66">
        <v>500000</v>
      </c>
      <c r="J37" s="67"/>
    </row>
    <row r="38" spans="3:10" x14ac:dyDescent="0.4">
      <c r="C38" s="60">
        <v>35</v>
      </c>
      <c r="D38" s="70" t="s">
        <v>89</v>
      </c>
      <c r="E38" s="62">
        <f t="shared" si="0"/>
        <v>500000</v>
      </c>
      <c r="F38" s="63"/>
      <c r="G38" s="75"/>
      <c r="H38" s="38"/>
      <c r="I38" s="66">
        <v>500000</v>
      </c>
      <c r="J38" s="67"/>
    </row>
    <row r="39" spans="3:10" ht="30.75" customHeight="1" x14ac:dyDescent="0.4">
      <c r="C39" s="60">
        <v>36</v>
      </c>
      <c r="D39" s="70" t="s">
        <v>73</v>
      </c>
      <c r="E39" s="62">
        <f t="shared" si="0"/>
        <v>430000</v>
      </c>
      <c r="F39" s="63"/>
      <c r="G39" s="75"/>
      <c r="H39" s="38"/>
      <c r="I39" s="66">
        <v>430000</v>
      </c>
      <c r="J39" s="67"/>
    </row>
    <row r="40" spans="3:10" x14ac:dyDescent="0.4">
      <c r="C40" s="60">
        <v>37</v>
      </c>
      <c r="D40" s="70" t="s">
        <v>65</v>
      </c>
      <c r="E40" s="62">
        <f t="shared" si="0"/>
        <v>500000</v>
      </c>
      <c r="F40" s="63"/>
      <c r="G40" s="75"/>
      <c r="H40" s="38"/>
      <c r="I40" s="66">
        <v>500000</v>
      </c>
      <c r="J40" s="67"/>
    </row>
    <row r="41" spans="3:10" ht="30.75" customHeight="1" x14ac:dyDescent="0.4">
      <c r="C41" s="60">
        <v>38</v>
      </c>
      <c r="D41" s="76" t="s">
        <v>144</v>
      </c>
      <c r="E41" s="62">
        <f t="shared" si="0"/>
        <v>257000</v>
      </c>
      <c r="F41" s="63"/>
      <c r="G41" s="77"/>
      <c r="H41" s="78"/>
      <c r="I41" s="72">
        <v>257000</v>
      </c>
      <c r="J41" s="87" t="s">
        <v>237</v>
      </c>
    </row>
    <row r="42" spans="3:10" ht="19.5" thickBot="1" x14ac:dyDescent="0.45">
      <c r="C42" s="79"/>
      <c r="D42" s="80" t="s">
        <v>230</v>
      </c>
      <c r="E42" s="81">
        <f>SUM(E4:E41)</f>
        <v>84346000</v>
      </c>
      <c r="F42" s="82">
        <f>SUM(F4:F41)</f>
        <v>73975000</v>
      </c>
      <c r="G42" s="83">
        <f t="shared" ref="G42:I42" si="2">SUM(G4:G41)</f>
        <v>49884000</v>
      </c>
      <c r="H42" s="84">
        <f t="shared" si="2"/>
        <v>24091000</v>
      </c>
      <c r="I42" s="84">
        <f t="shared" si="2"/>
        <v>10371000</v>
      </c>
      <c r="J42" s="85"/>
    </row>
    <row r="43" spans="3:10" s="3" customFormat="1" ht="14.25" x14ac:dyDescent="0.4"/>
    <row r="44" spans="3:10" s="3" customFormat="1" ht="14.25" x14ac:dyDescent="0.4">
      <c r="C44" s="8" t="s">
        <v>240</v>
      </c>
      <c r="D44" s="3" t="s">
        <v>241</v>
      </c>
    </row>
    <row r="45" spans="3:10" s="3" customFormat="1" ht="14.25" x14ac:dyDescent="0.4">
      <c r="C45" s="3" t="s">
        <v>242</v>
      </c>
      <c r="D45" s="3" t="s">
        <v>243</v>
      </c>
    </row>
    <row r="46" spans="3:10" s="3" customFormat="1" ht="14.25" x14ac:dyDescent="0.4"/>
    <row r="47" spans="3:10" s="3" customFormat="1" ht="14.25" x14ac:dyDescent="0.4"/>
    <row r="48" spans="3:10" s="3" customFormat="1" ht="14.25" x14ac:dyDescent="0.4"/>
    <row r="49" s="3" customFormat="1" ht="14.25" x14ac:dyDescent="0.4"/>
    <row r="50" s="3" customFormat="1" ht="14.25" x14ac:dyDescent="0.4"/>
    <row r="51" s="3" customFormat="1" ht="14.25" x14ac:dyDescent="0.4"/>
    <row r="52" s="3" customFormat="1" ht="14.25" x14ac:dyDescent="0.4"/>
    <row r="53" s="3" customFormat="1" ht="14.25" x14ac:dyDescent="0.4"/>
    <row r="54" s="3" customFormat="1" ht="14.25" x14ac:dyDescent="0.4"/>
    <row r="55" s="3" customFormat="1" ht="14.25" x14ac:dyDescent="0.4"/>
    <row r="56" s="3" customFormat="1" ht="14.25" x14ac:dyDescent="0.4"/>
    <row r="57" s="3" customFormat="1" ht="14.25" x14ac:dyDescent="0.4"/>
    <row r="58" s="3" customFormat="1" ht="14.25" x14ac:dyDescent="0.4"/>
    <row r="59" s="3" customFormat="1" ht="14.25" x14ac:dyDescent="0.4"/>
    <row r="60" s="3" customFormat="1" ht="14.25" x14ac:dyDescent="0.4"/>
    <row r="61" s="3" customFormat="1" ht="14.25" x14ac:dyDescent="0.4"/>
    <row r="62" s="3" customFormat="1" ht="14.25" x14ac:dyDescent="0.4"/>
    <row r="63" s="3" customFormat="1" ht="14.25" x14ac:dyDescent="0.4"/>
    <row r="64" s="3" customFormat="1" ht="14.25" x14ac:dyDescent="0.4"/>
    <row r="65" s="3" customFormat="1" ht="14.25" x14ac:dyDescent="0.4"/>
    <row r="66" s="3" customFormat="1" ht="14.25" x14ac:dyDescent="0.4"/>
    <row r="67" s="3" customFormat="1" ht="14.25" x14ac:dyDescent="0.4"/>
    <row r="68" s="3" customFormat="1" ht="14.25" x14ac:dyDescent="0.4"/>
  </sheetData>
  <phoneticPr fontId="4"/>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077A-0BF4-478F-B349-0D6099E4B232}">
  <dimension ref="B2:H35"/>
  <sheetViews>
    <sheetView zoomScale="85" zoomScaleNormal="85" workbookViewId="0">
      <selection activeCell="D31" sqref="D31"/>
    </sheetView>
  </sheetViews>
  <sheetFormatPr defaultRowHeight="13.5" x14ac:dyDescent="0.4"/>
  <cols>
    <col min="1" max="1" width="9" style="9"/>
    <col min="2" max="2" width="6.625" style="9" customWidth="1"/>
    <col min="3" max="3" width="41.25" style="9" bestFit="1" customWidth="1"/>
    <col min="4" max="4" width="16.875" style="9" bestFit="1" customWidth="1"/>
    <col min="5" max="5" width="18.75" style="9" bestFit="1" customWidth="1"/>
    <col min="6" max="6" width="38.25" style="9" customWidth="1"/>
    <col min="7" max="7" width="9" style="9"/>
    <col min="8" max="8" width="10.625" style="9" bestFit="1" customWidth="1"/>
    <col min="9" max="16384" width="9" style="9"/>
  </cols>
  <sheetData>
    <row r="2" spans="2:8" ht="18.75" x14ac:dyDescent="0.4">
      <c r="B2" s="88" t="s">
        <v>256</v>
      </c>
      <c r="C2" s="4"/>
      <c r="D2" s="4"/>
      <c r="E2" s="4"/>
      <c r="F2" s="4"/>
    </row>
    <row r="3" spans="2:8" ht="14.25" x14ac:dyDescent="0.4">
      <c r="B3" s="22" t="s">
        <v>3</v>
      </c>
      <c r="C3" s="22" t="s">
        <v>257</v>
      </c>
      <c r="D3" s="22" t="s">
        <v>258</v>
      </c>
      <c r="E3" s="22" t="s">
        <v>259</v>
      </c>
      <c r="F3" s="22" t="s">
        <v>260</v>
      </c>
    </row>
    <row r="4" spans="2:8" ht="42.75" x14ac:dyDescent="0.4">
      <c r="B4" s="89" t="s">
        <v>222</v>
      </c>
      <c r="C4" s="18" t="s">
        <v>59</v>
      </c>
      <c r="D4" s="18">
        <v>106552600</v>
      </c>
      <c r="E4" s="23">
        <v>103235000</v>
      </c>
      <c r="F4" s="90" t="s">
        <v>261</v>
      </c>
    </row>
    <row r="5" spans="2:8" ht="20.25" customHeight="1" x14ac:dyDescent="0.4">
      <c r="B5" s="89" t="s">
        <v>262</v>
      </c>
      <c r="C5" s="18" t="s">
        <v>263</v>
      </c>
      <c r="D5" s="18">
        <v>18097500</v>
      </c>
      <c r="E5" s="23">
        <v>20000000</v>
      </c>
      <c r="F5" s="18" t="s">
        <v>264</v>
      </c>
    </row>
    <row r="6" spans="2:8" ht="42.75" x14ac:dyDescent="0.4">
      <c r="B6" s="89" t="s">
        <v>224</v>
      </c>
      <c r="C6" s="18" t="s">
        <v>265</v>
      </c>
      <c r="D6" s="89" t="s">
        <v>266</v>
      </c>
      <c r="E6" s="89" t="s">
        <v>266</v>
      </c>
      <c r="F6" s="90" t="s">
        <v>267</v>
      </c>
    </row>
    <row r="7" spans="2:8" ht="53.25" customHeight="1" x14ac:dyDescent="0.4">
      <c r="B7" s="94" t="s">
        <v>225</v>
      </c>
      <c r="C7" s="91" t="s">
        <v>268</v>
      </c>
      <c r="D7" s="89" t="s">
        <v>266</v>
      </c>
      <c r="E7" s="23">
        <v>16224130</v>
      </c>
      <c r="F7" s="90" t="s">
        <v>269</v>
      </c>
    </row>
    <row r="8" spans="2:8" ht="53.25" customHeight="1" x14ac:dyDescent="0.4">
      <c r="B8" s="94"/>
      <c r="C8" s="91" t="s">
        <v>270</v>
      </c>
      <c r="D8" s="89" t="s">
        <v>266</v>
      </c>
      <c r="E8" s="89" t="s">
        <v>266</v>
      </c>
      <c r="F8" s="90" t="s">
        <v>271</v>
      </c>
    </row>
    <row r="9" spans="2:8" ht="28.5" x14ac:dyDescent="0.4">
      <c r="B9" s="94" t="s">
        <v>272</v>
      </c>
      <c r="C9" s="91" t="s">
        <v>11</v>
      </c>
      <c r="D9" s="18">
        <v>572000</v>
      </c>
      <c r="E9" s="23">
        <v>49884000</v>
      </c>
      <c r="F9" s="90" t="s">
        <v>273</v>
      </c>
    </row>
    <row r="10" spans="2:8" ht="28.5" x14ac:dyDescent="0.4">
      <c r="B10" s="94"/>
      <c r="C10" s="91" t="s">
        <v>60</v>
      </c>
      <c r="D10" s="18">
        <v>49884000</v>
      </c>
      <c r="E10" s="23">
        <v>24091000</v>
      </c>
      <c r="F10" s="18" t="s">
        <v>274</v>
      </c>
    </row>
    <row r="11" spans="2:8" ht="42.75" x14ac:dyDescent="0.4">
      <c r="B11" s="94"/>
      <c r="C11" s="91" t="s">
        <v>62</v>
      </c>
      <c r="D11" s="18">
        <v>44240000</v>
      </c>
      <c r="E11" s="89" t="s">
        <v>266</v>
      </c>
      <c r="F11" s="18" t="s">
        <v>275</v>
      </c>
    </row>
    <row r="12" spans="2:8" ht="42.75" x14ac:dyDescent="0.4">
      <c r="B12" s="94"/>
      <c r="C12" s="91" t="s">
        <v>64</v>
      </c>
      <c r="D12" s="18">
        <v>9619000</v>
      </c>
      <c r="E12" s="23">
        <v>10376000</v>
      </c>
      <c r="F12" s="18" t="s">
        <v>274</v>
      </c>
      <c r="H12" s="92">
        <f>E12-D12</f>
        <v>757000</v>
      </c>
    </row>
    <row r="17" spans="2:8" ht="18.75" x14ac:dyDescent="0.4">
      <c r="B17" s="88" t="s">
        <v>256</v>
      </c>
      <c r="C17" s="4"/>
      <c r="D17" s="4"/>
      <c r="E17" s="4"/>
      <c r="F17" s="4"/>
    </row>
    <row r="18" spans="2:8" ht="14.25" x14ac:dyDescent="0.4">
      <c r="B18" s="22" t="s">
        <v>3</v>
      </c>
      <c r="C18" s="22" t="s">
        <v>257</v>
      </c>
      <c r="D18" s="22" t="s">
        <v>258</v>
      </c>
      <c r="E18" s="22" t="s">
        <v>259</v>
      </c>
      <c r="F18" s="22" t="s">
        <v>260</v>
      </c>
    </row>
    <row r="19" spans="2:8" ht="42.75" x14ac:dyDescent="0.4">
      <c r="B19" s="89" t="s">
        <v>222</v>
      </c>
      <c r="C19" s="18" t="s">
        <v>59</v>
      </c>
      <c r="D19" s="18">
        <v>106552600</v>
      </c>
      <c r="E19" s="23">
        <v>103235000</v>
      </c>
      <c r="F19" s="90" t="s">
        <v>261</v>
      </c>
    </row>
    <row r="20" spans="2:8" ht="14.25" x14ac:dyDescent="0.4">
      <c r="B20" s="89" t="s">
        <v>262</v>
      </c>
      <c r="C20" s="18" t="s">
        <v>263</v>
      </c>
      <c r="D20" s="18">
        <v>18097500</v>
      </c>
      <c r="E20" s="23">
        <v>20000000</v>
      </c>
      <c r="F20" s="18" t="s">
        <v>264</v>
      </c>
    </row>
    <row r="21" spans="2:8" ht="42.75" x14ac:dyDescent="0.4">
      <c r="B21" s="89" t="s">
        <v>224</v>
      </c>
      <c r="C21" s="18" t="s">
        <v>265</v>
      </c>
      <c r="D21" s="89" t="s">
        <v>266</v>
      </c>
      <c r="E21" s="89" t="s">
        <v>266</v>
      </c>
      <c r="F21" s="90" t="s">
        <v>267</v>
      </c>
    </row>
    <row r="22" spans="2:8" ht="42.75" x14ac:dyDescent="0.4">
      <c r="B22" s="94" t="s">
        <v>225</v>
      </c>
      <c r="C22" s="91" t="s">
        <v>268</v>
      </c>
      <c r="D22" s="89" t="s">
        <v>266</v>
      </c>
      <c r="E22" s="23">
        <v>16224130</v>
      </c>
      <c r="F22" s="90" t="s">
        <v>269</v>
      </c>
    </row>
    <row r="23" spans="2:8" ht="42.75" x14ac:dyDescent="0.4">
      <c r="B23" s="94"/>
      <c r="C23" s="91" t="s">
        <v>270</v>
      </c>
      <c r="D23" s="89" t="s">
        <v>266</v>
      </c>
      <c r="E23" s="89" t="s">
        <v>266</v>
      </c>
      <c r="F23" s="90" t="s">
        <v>271</v>
      </c>
    </row>
    <row r="24" spans="2:8" ht="28.5" x14ac:dyDescent="0.4">
      <c r="B24" s="94" t="s">
        <v>272</v>
      </c>
      <c r="C24" s="91" t="s">
        <v>11</v>
      </c>
      <c r="D24" s="18">
        <v>572000</v>
      </c>
      <c r="E24" s="23">
        <v>49884000</v>
      </c>
      <c r="F24" s="90" t="s">
        <v>273</v>
      </c>
    </row>
    <row r="25" spans="2:8" ht="28.5" x14ac:dyDescent="0.4">
      <c r="B25" s="94"/>
      <c r="C25" s="91" t="s">
        <v>60</v>
      </c>
      <c r="D25" s="18">
        <v>49884000</v>
      </c>
      <c r="E25" s="23">
        <v>24091000</v>
      </c>
      <c r="F25" s="18" t="s">
        <v>274</v>
      </c>
    </row>
    <row r="26" spans="2:8" ht="42.75" x14ac:dyDescent="0.4">
      <c r="B26" s="94"/>
      <c r="C26" s="91" t="s">
        <v>62</v>
      </c>
      <c r="D26" s="18">
        <v>44240000</v>
      </c>
      <c r="E26" s="89" t="s">
        <v>266</v>
      </c>
      <c r="F26" s="18" t="s">
        <v>275</v>
      </c>
    </row>
    <row r="27" spans="2:8" ht="42.75" x14ac:dyDescent="0.4">
      <c r="B27" s="94"/>
      <c r="C27" s="91" t="s">
        <v>64</v>
      </c>
      <c r="D27" s="18">
        <v>9619000</v>
      </c>
      <c r="E27" s="23">
        <v>10376000</v>
      </c>
      <c r="F27" s="18" t="s">
        <v>274</v>
      </c>
      <c r="H27" s="92"/>
    </row>
    <row r="35" spans="3:7" ht="18.75" x14ac:dyDescent="0.4">
      <c r="C35" s="93" t="s">
        <v>255</v>
      </c>
      <c r="G35" s="9" t="s">
        <v>246</v>
      </c>
    </row>
  </sheetData>
  <mergeCells count="4">
    <mergeCell ref="B7:B8"/>
    <mergeCell ref="B9:B12"/>
    <mergeCell ref="B22:B23"/>
    <mergeCell ref="B24:B27"/>
  </mergeCells>
  <phoneticPr fontId="4"/>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7</vt:i4>
      </vt:variant>
    </vt:vector>
  </HeadingPairs>
  <TitlesOfParts>
    <vt:vector size="7" baseType="lpstr">
      <vt:lpstr>2022年度助成金支給実績_データ</vt:lpstr>
      <vt:lpstr>だいじょうぶだよ第5次 Topic</vt:lpstr>
      <vt:lpstr>厚労省延長追加_だいじょうぶだよ第5次</vt:lpstr>
      <vt:lpstr>Sheet1</vt:lpstr>
      <vt:lpstr>厚労省補正分_各書類比較</vt:lpstr>
      <vt:lpstr>厚労省R4助成先纏め</vt:lpstr>
      <vt:lpstr>アニュアルレポートなどと異なる点サマリ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2023-12-28T11:08:23Z</dcterms:created>
  <dcterms:modified xsi:type="dcterms:W3CDTF">2023-12-28T13:09:43Z</dcterms:modified>
</cp:coreProperties>
</file>