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 /><Relationship Id="rId2" Type="http://schemas.microsoft.com/office/2020/02/relationships/classificationlabels" Target="docMetadata/LabelInfo.xml" /><Relationship Id="rId1" Type="http://schemas.openxmlformats.org/officeDocument/2006/relationships/officeDocument" Target="xl/workbook.xml" /><Relationship Id="rId5" Type="http://schemas.openxmlformats.org/officeDocument/2006/relationships/custom-properties" Target="docProps/custom.xml" /><Relationship Id="rId4"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xr:revisionPtr revIDLastSave="0" documentId="8_{E635391F-05FC-E546-BE2F-70D9F1AFD400}" xr6:coauthVersionLast="47" xr6:coauthVersionMax="47" xr10:uidLastSave="{00000000-0000-0000-0000-000000000000}"/>
  <workbookProtection workbookAlgorithmName="SHA-512" workbookHashValue="S6YuVlOo4y2287XjlWjewW4ydEtj/RA76MRjJo3h+yWxdlzI3XCtHznalH7kMX/laVy5ia/p4ifg9Z1IuSVPfg==" workbookSaltValue="G9vWy/EZ3sL4kViKAU8pkQ==" workbookSpinCount="100000" lockStructure="1"/>
  <bookViews>
    <workbookView xWindow="28635" yWindow="-165" windowWidth="29130" windowHeight="15810" xr2:uid="{16790E35-ACDD-482D-BC8C-E6285324C397}"/>
  </bookViews>
  <sheets>
    <sheet name="はじめに" sheetId="6" r:id="rId1"/>
    <sheet name="経費明細表" sheetId="5" r:id="rId2"/>
    <sheet name="サマリ" sheetId="3" r:id="rId3"/>
    <sheet name="プルダウンリスト" sheetId="2" state="hidden" r:id="rId4"/>
  </sheets>
  <definedNames>
    <definedName name="_xlnm._FilterDatabase" localSheetId="1" hidden="1">経費明細表!$B$2:$M$2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3" l="1"/>
  <c r="D9" i="3"/>
  <c r="I1002" i="5"/>
  <c r="I1001" i="5"/>
  <c r="I1000" i="5"/>
  <c r="I999" i="5"/>
  <c r="I998" i="5"/>
  <c r="I997" i="5"/>
  <c r="I996" i="5"/>
  <c r="I995" i="5"/>
  <c r="I994" i="5"/>
  <c r="I993" i="5"/>
  <c r="K993" i="5"/>
  <c r="L993" i="5"/>
  <c r="I992" i="5"/>
  <c r="K992" i="5"/>
  <c r="L992" i="5"/>
  <c r="I991" i="5"/>
  <c r="K991" i="5"/>
  <c r="L991" i="5"/>
  <c r="I990" i="5"/>
  <c r="I989" i="5"/>
  <c r="I988" i="5"/>
  <c r="I987" i="5"/>
  <c r="I986" i="5"/>
  <c r="I985" i="5"/>
  <c r="I984" i="5"/>
  <c r="I983" i="5"/>
  <c r="I982" i="5"/>
  <c r="I981" i="5"/>
  <c r="K981" i="5"/>
  <c r="L981" i="5"/>
  <c r="I980" i="5"/>
  <c r="K980" i="5"/>
  <c r="L980" i="5"/>
  <c r="I979" i="5"/>
  <c r="K979" i="5"/>
  <c r="L979" i="5"/>
  <c r="I978" i="5"/>
  <c r="I977" i="5"/>
  <c r="I976" i="5"/>
  <c r="I975" i="5"/>
  <c r="I974" i="5"/>
  <c r="I973" i="5"/>
  <c r="I972" i="5"/>
  <c r="I971" i="5"/>
  <c r="I970" i="5"/>
  <c r="I969" i="5"/>
  <c r="K969" i="5"/>
  <c r="L969" i="5"/>
  <c r="I968" i="5"/>
  <c r="K968" i="5"/>
  <c r="L968" i="5"/>
  <c r="I967" i="5"/>
  <c r="K967" i="5"/>
  <c r="L967" i="5"/>
  <c r="I966" i="5"/>
  <c r="I965" i="5"/>
  <c r="I964" i="5"/>
  <c r="I963" i="5"/>
  <c r="I962" i="5"/>
  <c r="I961" i="5"/>
  <c r="I960" i="5"/>
  <c r="I959" i="5"/>
  <c r="I958" i="5"/>
  <c r="I957" i="5"/>
  <c r="I956" i="5"/>
  <c r="K956" i="5"/>
  <c r="L956" i="5"/>
  <c r="I955" i="5"/>
  <c r="K955" i="5"/>
  <c r="L955" i="5"/>
  <c r="I954" i="5"/>
  <c r="I953" i="5"/>
  <c r="I952" i="5"/>
  <c r="I951" i="5"/>
  <c r="I950" i="5"/>
  <c r="I949" i="5"/>
  <c r="I948" i="5"/>
  <c r="I947" i="5"/>
  <c r="I946" i="5"/>
  <c r="I945" i="5"/>
  <c r="K945" i="5"/>
  <c r="L945" i="5"/>
  <c r="I944" i="5"/>
  <c r="K944" i="5"/>
  <c r="L944" i="5"/>
  <c r="I943" i="5"/>
  <c r="K943" i="5"/>
  <c r="L943" i="5"/>
  <c r="I942" i="5"/>
  <c r="I941" i="5"/>
  <c r="I940" i="5"/>
  <c r="I939" i="5"/>
  <c r="I938" i="5"/>
  <c r="I937" i="5"/>
  <c r="I936" i="5"/>
  <c r="I935" i="5"/>
  <c r="I934" i="5"/>
  <c r="I933" i="5"/>
  <c r="K933" i="5"/>
  <c r="L933" i="5"/>
  <c r="I932" i="5"/>
  <c r="J932" i="5"/>
  <c r="I931" i="5"/>
  <c r="K931" i="5"/>
  <c r="L931" i="5"/>
  <c r="I930" i="5"/>
  <c r="I929" i="5"/>
  <c r="I928" i="5"/>
  <c r="I927" i="5"/>
  <c r="I926" i="5"/>
  <c r="I925" i="5"/>
  <c r="I924" i="5"/>
  <c r="I923" i="5"/>
  <c r="I922" i="5"/>
  <c r="I921" i="5"/>
  <c r="K921" i="5"/>
  <c r="L921" i="5"/>
  <c r="I920" i="5"/>
  <c r="I919" i="5"/>
  <c r="K919" i="5"/>
  <c r="L919" i="5"/>
  <c r="I918" i="5"/>
  <c r="I917" i="5"/>
  <c r="I916" i="5"/>
  <c r="I915" i="5"/>
  <c r="I914" i="5"/>
  <c r="I913" i="5"/>
  <c r="I912" i="5"/>
  <c r="I911" i="5"/>
  <c r="I910" i="5"/>
  <c r="I909" i="5"/>
  <c r="I908" i="5"/>
  <c r="K908" i="5"/>
  <c r="L908" i="5"/>
  <c r="I907" i="5"/>
  <c r="K907" i="5"/>
  <c r="L907" i="5"/>
  <c r="I906" i="5"/>
  <c r="I905" i="5"/>
  <c r="I904" i="5"/>
  <c r="I903" i="5"/>
  <c r="I902" i="5"/>
  <c r="I901" i="5"/>
  <c r="I900" i="5"/>
  <c r="I899" i="5"/>
  <c r="I898" i="5"/>
  <c r="I897" i="5"/>
  <c r="K897" i="5"/>
  <c r="L897" i="5"/>
  <c r="I896" i="5"/>
  <c r="K896" i="5"/>
  <c r="L896" i="5"/>
  <c r="I895" i="5"/>
  <c r="K895" i="5"/>
  <c r="L895" i="5"/>
  <c r="I894" i="5"/>
  <c r="I893" i="5"/>
  <c r="I892" i="5"/>
  <c r="I891" i="5"/>
  <c r="I890" i="5"/>
  <c r="I889" i="5"/>
  <c r="I888" i="5"/>
  <c r="I887" i="5"/>
  <c r="I886" i="5"/>
  <c r="I885" i="5"/>
  <c r="K885" i="5"/>
  <c r="L885" i="5"/>
  <c r="I884" i="5"/>
  <c r="K884" i="5"/>
  <c r="L884" i="5"/>
  <c r="I883" i="5"/>
  <c r="J883" i="5"/>
  <c r="I882" i="5"/>
  <c r="I881" i="5"/>
  <c r="I880" i="5"/>
  <c r="I879" i="5"/>
  <c r="I878" i="5"/>
  <c r="I877" i="5"/>
  <c r="I876" i="5"/>
  <c r="I875" i="5"/>
  <c r="I874" i="5"/>
  <c r="I873" i="5"/>
  <c r="J873" i="5"/>
  <c r="I872" i="5"/>
  <c r="J872" i="5"/>
  <c r="I871" i="5"/>
  <c r="K871" i="5"/>
  <c r="L871" i="5"/>
  <c r="I870" i="5"/>
  <c r="I869" i="5"/>
  <c r="I868" i="5"/>
  <c r="I867" i="5"/>
  <c r="I866" i="5"/>
  <c r="I865" i="5"/>
  <c r="I864" i="5"/>
  <c r="I863" i="5"/>
  <c r="I862" i="5"/>
  <c r="I861" i="5"/>
  <c r="I860" i="5"/>
  <c r="K860" i="5"/>
  <c r="L860" i="5"/>
  <c r="I859" i="5"/>
  <c r="K859" i="5"/>
  <c r="L859" i="5"/>
  <c r="I858" i="5"/>
  <c r="I857" i="5"/>
  <c r="I856" i="5"/>
  <c r="I855" i="5"/>
  <c r="I854" i="5"/>
  <c r="I853" i="5"/>
  <c r="I852" i="5"/>
  <c r="I851" i="5"/>
  <c r="I850" i="5"/>
  <c r="I849" i="5"/>
  <c r="K849" i="5"/>
  <c r="L849" i="5"/>
  <c r="I848" i="5"/>
  <c r="J848" i="5"/>
  <c r="I847" i="5"/>
  <c r="I846" i="5"/>
  <c r="I845" i="5"/>
  <c r="I844" i="5"/>
  <c r="I843" i="5"/>
  <c r="I842" i="5"/>
  <c r="I841" i="5"/>
  <c r="I840" i="5"/>
  <c r="I839" i="5"/>
  <c r="I838" i="5"/>
  <c r="I837" i="5"/>
  <c r="J837" i="5"/>
  <c r="I836" i="5"/>
  <c r="J836" i="5"/>
  <c r="I835" i="5"/>
  <c r="K835" i="5"/>
  <c r="L835" i="5"/>
  <c r="I834" i="5"/>
  <c r="I833" i="5"/>
  <c r="I832" i="5"/>
  <c r="I831" i="5"/>
  <c r="I830" i="5"/>
  <c r="I829" i="5"/>
  <c r="I828" i="5"/>
  <c r="I827" i="5"/>
  <c r="I826" i="5"/>
  <c r="I825" i="5"/>
  <c r="K825" i="5"/>
  <c r="L825" i="5"/>
  <c r="I824" i="5"/>
  <c r="J824" i="5"/>
  <c r="I823" i="5"/>
  <c r="J823" i="5"/>
  <c r="I822" i="5"/>
  <c r="I821" i="5"/>
  <c r="I820" i="5"/>
  <c r="I819" i="5"/>
  <c r="I818" i="5"/>
  <c r="I817" i="5"/>
  <c r="I816" i="5"/>
  <c r="I815" i="5"/>
  <c r="I814" i="5"/>
  <c r="I813" i="5"/>
  <c r="J813" i="5"/>
  <c r="I812" i="5"/>
  <c r="K812" i="5"/>
  <c r="L812" i="5"/>
  <c r="I811" i="5"/>
  <c r="K811" i="5"/>
  <c r="L811" i="5"/>
  <c r="I810" i="5"/>
  <c r="I809" i="5"/>
  <c r="I808" i="5"/>
  <c r="I807" i="5"/>
  <c r="I806" i="5"/>
  <c r="I805" i="5"/>
  <c r="I804" i="5"/>
  <c r="I803" i="5"/>
  <c r="I802" i="5"/>
  <c r="I801" i="5"/>
  <c r="J801" i="5"/>
  <c r="I800" i="5"/>
  <c r="K800" i="5"/>
  <c r="L800" i="5"/>
  <c r="I799" i="5"/>
  <c r="K799" i="5"/>
  <c r="L799" i="5"/>
  <c r="I798" i="5"/>
  <c r="I797" i="5"/>
  <c r="I796" i="5"/>
  <c r="I795" i="5"/>
  <c r="I794" i="5"/>
  <c r="I793" i="5"/>
  <c r="I792" i="5"/>
  <c r="I791" i="5"/>
  <c r="I790" i="5"/>
  <c r="I789" i="5"/>
  <c r="K789" i="5"/>
  <c r="L789" i="5"/>
  <c r="I788" i="5"/>
  <c r="K788" i="5"/>
  <c r="L788" i="5"/>
  <c r="I787" i="5"/>
  <c r="J787" i="5"/>
  <c r="I786" i="5"/>
  <c r="I785" i="5"/>
  <c r="I784" i="5"/>
  <c r="I783" i="5"/>
  <c r="I782" i="5"/>
  <c r="I781" i="5"/>
  <c r="I780" i="5"/>
  <c r="I779" i="5"/>
  <c r="I778" i="5"/>
  <c r="I777" i="5"/>
  <c r="I776" i="5"/>
  <c r="I775" i="5"/>
  <c r="K775" i="5"/>
  <c r="L775" i="5"/>
  <c r="I774" i="5"/>
  <c r="I773" i="5"/>
  <c r="I772" i="5"/>
  <c r="I771" i="5"/>
  <c r="I770" i="5"/>
  <c r="I769" i="5"/>
  <c r="I768" i="5"/>
  <c r="I767" i="5"/>
  <c r="I766" i="5"/>
  <c r="I765" i="5"/>
  <c r="K765" i="5"/>
  <c r="L765" i="5"/>
  <c r="I764" i="5"/>
  <c r="J764" i="5"/>
  <c r="I763" i="5"/>
  <c r="I762" i="5"/>
  <c r="I761" i="5"/>
  <c r="I760" i="5"/>
  <c r="I759" i="5"/>
  <c r="I758" i="5"/>
  <c r="I757" i="5"/>
  <c r="I756" i="5"/>
  <c r="I755" i="5"/>
  <c r="I754" i="5"/>
  <c r="I753" i="5"/>
  <c r="K753" i="5"/>
  <c r="L753" i="5"/>
  <c r="I752" i="5"/>
  <c r="J752" i="5"/>
  <c r="I751" i="5"/>
  <c r="K751" i="5"/>
  <c r="L751" i="5"/>
  <c r="I750" i="5"/>
  <c r="I749" i="5"/>
  <c r="I748" i="5"/>
  <c r="I747" i="5"/>
  <c r="I746" i="5"/>
  <c r="I745" i="5"/>
  <c r="I744" i="5"/>
  <c r="I743" i="5"/>
  <c r="I742" i="5"/>
  <c r="I741" i="5"/>
  <c r="K741" i="5"/>
  <c r="L741" i="5"/>
  <c r="I740" i="5"/>
  <c r="J740" i="5"/>
  <c r="I739" i="5"/>
  <c r="K739" i="5"/>
  <c r="L739" i="5"/>
  <c r="I738" i="5"/>
  <c r="I737" i="5"/>
  <c r="I736" i="5"/>
  <c r="I735" i="5"/>
  <c r="I734" i="5"/>
  <c r="I733" i="5"/>
  <c r="I732" i="5"/>
  <c r="I731" i="5"/>
  <c r="I730" i="5"/>
  <c r="I729" i="5"/>
  <c r="K729" i="5"/>
  <c r="L729" i="5"/>
  <c r="I728" i="5"/>
  <c r="J728" i="5"/>
  <c r="I727" i="5"/>
  <c r="K727" i="5"/>
  <c r="L727" i="5"/>
  <c r="I726" i="5"/>
  <c r="I725" i="5"/>
  <c r="I724" i="5"/>
  <c r="I723" i="5"/>
  <c r="I722" i="5"/>
  <c r="I721" i="5"/>
  <c r="I720" i="5"/>
  <c r="I719" i="5"/>
  <c r="I718" i="5"/>
  <c r="I717" i="5"/>
  <c r="K717" i="5"/>
  <c r="L717" i="5"/>
  <c r="I716" i="5"/>
  <c r="K716" i="5"/>
  <c r="L716" i="5"/>
  <c r="I715" i="5"/>
  <c r="K715" i="5"/>
  <c r="L715" i="5"/>
  <c r="I714" i="5"/>
  <c r="I713" i="5"/>
  <c r="I712" i="5"/>
  <c r="I711" i="5"/>
  <c r="I710" i="5"/>
  <c r="I709" i="5"/>
  <c r="I708" i="5"/>
  <c r="I707" i="5"/>
  <c r="I706" i="5"/>
  <c r="I705" i="5"/>
  <c r="I704" i="5"/>
  <c r="J704" i="5"/>
  <c r="I703" i="5"/>
  <c r="K703" i="5"/>
  <c r="L703" i="5"/>
  <c r="I702" i="5"/>
  <c r="I701" i="5"/>
  <c r="I700" i="5"/>
  <c r="I699" i="5"/>
  <c r="I698" i="5"/>
  <c r="I697" i="5"/>
  <c r="I696" i="5"/>
  <c r="I695" i="5"/>
  <c r="I694" i="5"/>
  <c r="I693" i="5"/>
  <c r="K693" i="5"/>
  <c r="L693" i="5"/>
  <c r="I692" i="5"/>
  <c r="K692" i="5"/>
  <c r="L692" i="5"/>
  <c r="I691" i="5"/>
  <c r="K691" i="5"/>
  <c r="L691" i="5"/>
  <c r="I690" i="5"/>
  <c r="I689" i="5"/>
  <c r="I688" i="5"/>
  <c r="I687" i="5"/>
  <c r="I686" i="5"/>
  <c r="I685" i="5"/>
  <c r="I684" i="5"/>
  <c r="I683" i="5"/>
  <c r="I682" i="5"/>
  <c r="I681" i="5"/>
  <c r="K681" i="5"/>
  <c r="L681" i="5"/>
  <c r="I680" i="5"/>
  <c r="K680" i="5"/>
  <c r="L680" i="5"/>
  <c r="I679" i="5"/>
  <c r="K679" i="5"/>
  <c r="L679" i="5"/>
  <c r="I678" i="5"/>
  <c r="I677" i="5"/>
  <c r="I676" i="5"/>
  <c r="I675" i="5"/>
  <c r="I674" i="5"/>
  <c r="I673" i="5"/>
  <c r="I672" i="5"/>
  <c r="I671" i="5"/>
  <c r="I670" i="5"/>
  <c r="I669" i="5"/>
  <c r="K669" i="5"/>
  <c r="L669" i="5"/>
  <c r="I668" i="5"/>
  <c r="J668" i="5"/>
  <c r="I667" i="5"/>
  <c r="I666" i="5"/>
  <c r="I665" i="5"/>
  <c r="I664" i="5"/>
  <c r="I663" i="5"/>
  <c r="I662" i="5"/>
  <c r="I661" i="5"/>
  <c r="I660" i="5"/>
  <c r="I659" i="5"/>
  <c r="I658" i="5"/>
  <c r="I657" i="5"/>
  <c r="I656" i="5"/>
  <c r="I655" i="5"/>
  <c r="K655" i="5"/>
  <c r="L655" i="5"/>
  <c r="I654" i="5"/>
  <c r="I653" i="5"/>
  <c r="I652" i="5"/>
  <c r="I651" i="5"/>
  <c r="I650" i="5"/>
  <c r="I649" i="5"/>
  <c r="I648" i="5"/>
  <c r="I647" i="5"/>
  <c r="I646" i="5"/>
  <c r="I645" i="5"/>
  <c r="I644" i="5"/>
  <c r="K644" i="5"/>
  <c r="L644" i="5"/>
  <c r="I643" i="5"/>
  <c r="I642" i="5"/>
  <c r="I641" i="5"/>
  <c r="I640" i="5"/>
  <c r="I639" i="5"/>
  <c r="I638" i="5"/>
  <c r="I637" i="5"/>
  <c r="I636" i="5"/>
  <c r="I635" i="5"/>
  <c r="I634" i="5"/>
  <c r="I633" i="5"/>
  <c r="I632" i="5"/>
  <c r="K632" i="5"/>
  <c r="L632" i="5"/>
  <c r="I631" i="5"/>
  <c r="J631" i="5"/>
  <c r="I630" i="5"/>
  <c r="I629" i="5"/>
  <c r="I628" i="5"/>
  <c r="I627" i="5"/>
  <c r="I626" i="5"/>
  <c r="I625" i="5"/>
  <c r="I624" i="5"/>
  <c r="I623" i="5"/>
  <c r="I622" i="5"/>
  <c r="I621" i="5"/>
  <c r="I620" i="5"/>
  <c r="J620" i="5"/>
  <c r="I619" i="5"/>
  <c r="J619" i="5"/>
  <c r="I618" i="5"/>
  <c r="I617" i="5"/>
  <c r="I616" i="5"/>
  <c r="I615" i="5"/>
  <c r="I614" i="5"/>
  <c r="I613" i="5"/>
  <c r="I612" i="5"/>
  <c r="I611" i="5"/>
  <c r="I610" i="5"/>
  <c r="I609" i="5"/>
  <c r="K609" i="5"/>
  <c r="L609" i="5"/>
  <c r="I608" i="5"/>
  <c r="K608" i="5"/>
  <c r="L608" i="5"/>
  <c r="I607" i="5"/>
  <c r="K607" i="5"/>
  <c r="L607" i="5"/>
  <c r="I606" i="5"/>
  <c r="I605" i="5"/>
  <c r="I604" i="5"/>
  <c r="I603" i="5"/>
  <c r="I602" i="5"/>
  <c r="I601" i="5"/>
  <c r="I600" i="5"/>
  <c r="I599" i="5"/>
  <c r="I598" i="5"/>
  <c r="I597" i="5"/>
  <c r="I596" i="5"/>
  <c r="K596" i="5"/>
  <c r="L596" i="5"/>
  <c r="I595" i="5"/>
  <c r="K595" i="5"/>
  <c r="L595" i="5"/>
  <c r="I594" i="5"/>
  <c r="I593" i="5"/>
  <c r="I592" i="5"/>
  <c r="I591" i="5"/>
  <c r="I590" i="5"/>
  <c r="I589" i="5"/>
  <c r="I588" i="5"/>
  <c r="I587" i="5"/>
  <c r="I586" i="5"/>
  <c r="I585" i="5"/>
  <c r="I584" i="5"/>
  <c r="K584" i="5"/>
  <c r="L584" i="5"/>
  <c r="I583" i="5"/>
  <c r="K583" i="5"/>
  <c r="L583" i="5"/>
  <c r="I582" i="5"/>
  <c r="I581" i="5"/>
  <c r="I580" i="5"/>
  <c r="I579" i="5"/>
  <c r="I578" i="5"/>
  <c r="I577" i="5"/>
  <c r="I576" i="5"/>
  <c r="I575" i="5"/>
  <c r="I574" i="5"/>
  <c r="I573" i="5"/>
  <c r="K573" i="5"/>
  <c r="L573" i="5"/>
  <c r="I572" i="5"/>
  <c r="J572" i="5"/>
  <c r="I571" i="5"/>
  <c r="K571" i="5"/>
  <c r="L571" i="5"/>
  <c r="I570" i="5"/>
  <c r="I569" i="5"/>
  <c r="I568" i="5"/>
  <c r="I567" i="5"/>
  <c r="I566" i="5"/>
  <c r="I565" i="5"/>
  <c r="I564" i="5"/>
  <c r="I563" i="5"/>
  <c r="I562" i="5"/>
  <c r="I561" i="5"/>
  <c r="I560" i="5"/>
  <c r="K560" i="5"/>
  <c r="L560" i="5"/>
  <c r="I559" i="5"/>
  <c r="K559" i="5"/>
  <c r="L559" i="5"/>
  <c r="I558" i="5"/>
  <c r="I557" i="5"/>
  <c r="I556" i="5"/>
  <c r="I555" i="5"/>
  <c r="I554" i="5"/>
  <c r="I553" i="5"/>
  <c r="I552" i="5"/>
  <c r="I551" i="5"/>
  <c r="I550" i="5"/>
  <c r="I549" i="5"/>
  <c r="I548" i="5"/>
  <c r="I547" i="5"/>
  <c r="K547" i="5"/>
  <c r="L547" i="5"/>
  <c r="I546" i="5"/>
  <c r="I545" i="5"/>
  <c r="I544" i="5"/>
  <c r="I543" i="5"/>
  <c r="I542" i="5"/>
  <c r="I541" i="5"/>
  <c r="I540" i="5"/>
  <c r="I539" i="5"/>
  <c r="I538" i="5"/>
  <c r="I537" i="5"/>
  <c r="I536" i="5"/>
  <c r="K536" i="5"/>
  <c r="L536" i="5"/>
  <c r="I535" i="5"/>
  <c r="K535" i="5"/>
  <c r="L535" i="5"/>
  <c r="I534" i="5"/>
  <c r="I533" i="5"/>
  <c r="I532" i="5"/>
  <c r="I531" i="5"/>
  <c r="I530" i="5"/>
  <c r="I529" i="5"/>
  <c r="I528" i="5"/>
  <c r="I527" i="5"/>
  <c r="I526" i="5"/>
  <c r="I525" i="5"/>
  <c r="I524" i="5"/>
  <c r="K524" i="5"/>
  <c r="L524" i="5"/>
  <c r="I523" i="5"/>
  <c r="K523" i="5"/>
  <c r="L523" i="5"/>
  <c r="I522" i="5"/>
  <c r="I521" i="5"/>
  <c r="I520" i="5"/>
  <c r="I519" i="5"/>
  <c r="I518" i="5"/>
  <c r="I517" i="5"/>
  <c r="I516" i="5"/>
  <c r="I515" i="5"/>
  <c r="I514" i="5"/>
  <c r="I513" i="5"/>
  <c r="I512" i="5"/>
  <c r="K512" i="5"/>
  <c r="L512" i="5"/>
  <c r="I511" i="5"/>
  <c r="K511" i="5"/>
  <c r="L511" i="5"/>
  <c r="I510" i="5"/>
  <c r="I509" i="5"/>
  <c r="I508" i="5"/>
  <c r="I507" i="5"/>
  <c r="I506" i="5"/>
  <c r="I505" i="5"/>
  <c r="I504" i="5"/>
  <c r="I503" i="5"/>
  <c r="I502" i="5"/>
  <c r="I501" i="5"/>
  <c r="I500" i="5"/>
  <c r="J500" i="5"/>
  <c r="I499" i="5"/>
  <c r="K499" i="5"/>
  <c r="L499" i="5"/>
  <c r="I498" i="5"/>
  <c r="I497" i="5"/>
  <c r="I496" i="5"/>
  <c r="I495" i="5"/>
  <c r="I494" i="5"/>
  <c r="I493" i="5"/>
  <c r="I492" i="5"/>
  <c r="I491" i="5"/>
  <c r="I490" i="5"/>
  <c r="I489" i="5"/>
  <c r="I488" i="5"/>
  <c r="K488" i="5"/>
  <c r="L488" i="5"/>
  <c r="I487" i="5"/>
  <c r="J487" i="5"/>
  <c r="I486" i="5"/>
  <c r="I485" i="5"/>
  <c r="I484" i="5"/>
  <c r="I483" i="5"/>
  <c r="I482" i="5"/>
  <c r="I481" i="5"/>
  <c r="I480" i="5"/>
  <c r="I479" i="5"/>
  <c r="I478" i="5"/>
  <c r="I477" i="5"/>
  <c r="I476" i="5"/>
  <c r="J476" i="5"/>
  <c r="I475" i="5"/>
  <c r="I474" i="5"/>
  <c r="I473" i="5"/>
  <c r="I472" i="5"/>
  <c r="I471" i="5"/>
  <c r="I470" i="5"/>
  <c r="I469" i="5"/>
  <c r="I468" i="5"/>
  <c r="I467" i="5"/>
  <c r="I466" i="5"/>
  <c r="I465" i="5"/>
  <c r="I464" i="5"/>
  <c r="K464" i="5"/>
  <c r="L464" i="5"/>
  <c r="I463" i="5"/>
  <c r="I462" i="5"/>
  <c r="I461" i="5"/>
  <c r="I460" i="5"/>
  <c r="I459" i="5"/>
  <c r="I458" i="5"/>
  <c r="I457" i="5"/>
  <c r="I456" i="5"/>
  <c r="I455" i="5"/>
  <c r="I454" i="5"/>
  <c r="I453" i="5"/>
  <c r="I452" i="5"/>
  <c r="K452" i="5"/>
  <c r="L452" i="5"/>
  <c r="I451" i="5"/>
  <c r="K451" i="5"/>
  <c r="L451" i="5"/>
  <c r="I450" i="5"/>
  <c r="I449" i="5"/>
  <c r="I448" i="5"/>
  <c r="I447" i="5"/>
  <c r="I446" i="5"/>
  <c r="I445" i="5"/>
  <c r="I444" i="5"/>
  <c r="I443" i="5"/>
  <c r="I442" i="5"/>
  <c r="I441" i="5"/>
  <c r="I440" i="5"/>
  <c r="J440" i="5"/>
  <c r="I439" i="5"/>
  <c r="K439" i="5"/>
  <c r="L439" i="5"/>
  <c r="I438" i="5"/>
  <c r="I437" i="5"/>
  <c r="I436" i="5"/>
  <c r="I435" i="5"/>
  <c r="I434" i="5"/>
  <c r="I433" i="5"/>
  <c r="I432" i="5"/>
  <c r="I431" i="5"/>
  <c r="I430" i="5"/>
  <c r="I429" i="5"/>
  <c r="I428" i="5"/>
  <c r="K428" i="5"/>
  <c r="L428" i="5"/>
  <c r="I427" i="5"/>
  <c r="J427" i="5"/>
  <c r="I426" i="5"/>
  <c r="I425" i="5"/>
  <c r="I424" i="5"/>
  <c r="I423" i="5"/>
  <c r="I422" i="5"/>
  <c r="I421" i="5"/>
  <c r="I420" i="5"/>
  <c r="I419" i="5"/>
  <c r="I418" i="5"/>
  <c r="I417" i="5"/>
  <c r="I416" i="5"/>
  <c r="K416" i="5"/>
  <c r="L416" i="5"/>
  <c r="I415" i="5"/>
  <c r="K415" i="5"/>
  <c r="L415" i="5"/>
  <c r="I414" i="5"/>
  <c r="I413" i="5"/>
  <c r="I412" i="5"/>
  <c r="I411" i="5"/>
  <c r="I410" i="5"/>
  <c r="I409" i="5"/>
  <c r="I408" i="5"/>
  <c r="I407" i="5"/>
  <c r="I406" i="5"/>
  <c r="I405" i="5"/>
  <c r="I404" i="5"/>
  <c r="K404" i="5"/>
  <c r="L404" i="5"/>
  <c r="I403" i="5"/>
  <c r="J403" i="5"/>
  <c r="I402" i="5"/>
  <c r="I401" i="5"/>
  <c r="I400" i="5"/>
  <c r="I399" i="5"/>
  <c r="I398" i="5"/>
  <c r="I397" i="5"/>
  <c r="I396" i="5"/>
  <c r="I395" i="5"/>
  <c r="I394" i="5"/>
  <c r="I393" i="5"/>
  <c r="I392" i="5"/>
  <c r="K392" i="5"/>
  <c r="L392" i="5"/>
  <c r="I391" i="5"/>
  <c r="K391" i="5"/>
  <c r="L391" i="5"/>
  <c r="I390" i="5"/>
  <c r="I389" i="5"/>
  <c r="I388" i="5"/>
  <c r="I387" i="5"/>
  <c r="I386" i="5"/>
  <c r="I385" i="5"/>
  <c r="I384" i="5"/>
  <c r="I383" i="5"/>
  <c r="I382" i="5"/>
  <c r="I381" i="5"/>
  <c r="I380" i="5"/>
  <c r="K380" i="5"/>
  <c r="L380" i="5"/>
  <c r="I379" i="5"/>
  <c r="K379" i="5"/>
  <c r="L379" i="5"/>
  <c r="I378" i="5"/>
  <c r="I377" i="5"/>
  <c r="I376" i="5"/>
  <c r="I375" i="5"/>
  <c r="I374" i="5"/>
  <c r="I373" i="5"/>
  <c r="I372" i="5"/>
  <c r="I371" i="5"/>
  <c r="I370" i="5"/>
  <c r="I369" i="5"/>
  <c r="I368" i="5"/>
  <c r="I367" i="5"/>
  <c r="I366" i="5"/>
  <c r="I365" i="5"/>
  <c r="I364" i="5"/>
  <c r="I363" i="5"/>
  <c r="I362" i="5"/>
  <c r="I361" i="5"/>
  <c r="I360" i="5"/>
  <c r="I359" i="5"/>
  <c r="I358" i="5"/>
  <c r="I357" i="5"/>
  <c r="I356" i="5"/>
  <c r="J356" i="5"/>
  <c r="I355" i="5"/>
  <c r="K355" i="5"/>
  <c r="L355" i="5"/>
  <c r="I354" i="5"/>
  <c r="I353" i="5"/>
  <c r="I352" i="5"/>
  <c r="I351" i="5"/>
  <c r="I350" i="5"/>
  <c r="I349" i="5"/>
  <c r="I348" i="5"/>
  <c r="I347" i="5"/>
  <c r="I346" i="5"/>
  <c r="I345" i="5"/>
  <c r="I344" i="5"/>
  <c r="K344" i="5"/>
  <c r="L344" i="5"/>
  <c r="I343" i="5"/>
  <c r="K343" i="5"/>
  <c r="L343" i="5"/>
  <c r="I342" i="5"/>
  <c r="I341" i="5"/>
  <c r="I340" i="5"/>
  <c r="I339" i="5"/>
  <c r="I338" i="5"/>
  <c r="I337" i="5"/>
  <c r="I336" i="5"/>
  <c r="I335" i="5"/>
  <c r="I334" i="5"/>
  <c r="I333" i="5"/>
  <c r="I332" i="5"/>
  <c r="J332" i="5"/>
  <c r="I331" i="5"/>
  <c r="K331" i="5"/>
  <c r="L331" i="5"/>
  <c r="I330" i="5"/>
  <c r="I329" i="5"/>
  <c r="I328" i="5"/>
  <c r="I327" i="5"/>
  <c r="I326" i="5"/>
  <c r="I325" i="5"/>
  <c r="I324" i="5"/>
  <c r="I323" i="5"/>
  <c r="I322" i="5"/>
  <c r="I321" i="5"/>
  <c r="I320" i="5"/>
  <c r="I319" i="5"/>
  <c r="K319" i="5"/>
  <c r="L319" i="5"/>
  <c r="I318" i="5"/>
  <c r="I317" i="5"/>
  <c r="I316" i="5"/>
  <c r="I315" i="5"/>
  <c r="I314" i="5"/>
  <c r="I313" i="5"/>
  <c r="I312" i="5"/>
  <c r="I311" i="5"/>
  <c r="I310" i="5"/>
  <c r="I309" i="5"/>
  <c r="I308" i="5"/>
  <c r="J308" i="5"/>
  <c r="I307" i="5"/>
  <c r="K307" i="5"/>
  <c r="L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K1002" i="5"/>
  <c r="L1002" i="5"/>
  <c r="K1001" i="5"/>
  <c r="L1001" i="5"/>
  <c r="J1000" i="5"/>
  <c r="K999" i="5"/>
  <c r="L999" i="5"/>
  <c r="J999" i="5"/>
  <c r="K998" i="5"/>
  <c r="L998" i="5"/>
  <c r="K997" i="5"/>
  <c r="L997" i="5"/>
  <c r="K996" i="5"/>
  <c r="L996" i="5"/>
  <c r="K995" i="5"/>
  <c r="L995" i="5"/>
  <c r="K994" i="5"/>
  <c r="L994" i="5"/>
  <c r="K990" i="5"/>
  <c r="L990" i="5"/>
  <c r="K989" i="5"/>
  <c r="L989" i="5"/>
  <c r="K988" i="5"/>
  <c r="L988" i="5"/>
  <c r="J988" i="5"/>
  <c r="K987" i="5"/>
  <c r="L987" i="5"/>
  <c r="K986" i="5"/>
  <c r="L986" i="5"/>
  <c r="K985" i="5"/>
  <c r="L985" i="5"/>
  <c r="J984" i="5"/>
  <c r="K984" i="5"/>
  <c r="L984" i="5"/>
  <c r="K983" i="5"/>
  <c r="L983" i="5"/>
  <c r="K982" i="5"/>
  <c r="L982" i="5"/>
  <c r="K978" i="5"/>
  <c r="L978" i="5"/>
  <c r="J977" i="5"/>
  <c r="K977" i="5"/>
  <c r="L977" i="5"/>
  <c r="J976" i="5"/>
  <c r="K975" i="5"/>
  <c r="L975" i="5"/>
  <c r="J975" i="5"/>
  <c r="K974" i="5"/>
  <c r="L974" i="5"/>
  <c r="K973" i="5"/>
  <c r="L973" i="5"/>
  <c r="K972" i="5"/>
  <c r="L972" i="5"/>
  <c r="K971" i="5"/>
  <c r="L971" i="5"/>
  <c r="K970" i="5"/>
  <c r="L970" i="5"/>
  <c r="K966" i="5"/>
  <c r="L966" i="5"/>
  <c r="K965" i="5"/>
  <c r="L965" i="5"/>
  <c r="K964" i="5"/>
  <c r="L964" i="5"/>
  <c r="J964" i="5"/>
  <c r="K963" i="5"/>
  <c r="L963" i="5"/>
  <c r="J963" i="5"/>
  <c r="K962" i="5"/>
  <c r="L962" i="5"/>
  <c r="K961" i="5"/>
  <c r="L961" i="5"/>
  <c r="K960" i="5"/>
  <c r="L960" i="5"/>
  <c r="J960" i="5"/>
  <c r="K959" i="5"/>
  <c r="L959" i="5"/>
  <c r="K958" i="5"/>
  <c r="L958" i="5"/>
  <c r="K957" i="5"/>
  <c r="L957" i="5"/>
  <c r="J957" i="5"/>
  <c r="K954" i="5"/>
  <c r="L954" i="5"/>
  <c r="J953" i="5"/>
  <c r="K953" i="5"/>
  <c r="L953" i="5"/>
  <c r="J952" i="5"/>
  <c r="K951" i="5"/>
  <c r="L951" i="5"/>
  <c r="J951" i="5"/>
  <c r="K950" i="5"/>
  <c r="L950" i="5"/>
  <c r="K949" i="5"/>
  <c r="L949" i="5"/>
  <c r="K948" i="5"/>
  <c r="L948" i="5"/>
  <c r="K947" i="5"/>
  <c r="L947" i="5"/>
  <c r="K946" i="5"/>
  <c r="L946" i="5"/>
  <c r="K942" i="5"/>
  <c r="L942" i="5"/>
  <c r="K941" i="5"/>
  <c r="L941" i="5"/>
  <c r="K940" i="5"/>
  <c r="L940" i="5"/>
  <c r="J940" i="5"/>
  <c r="K939" i="5"/>
  <c r="L939" i="5"/>
  <c r="K938" i="5"/>
  <c r="L938" i="5"/>
  <c r="K937" i="5"/>
  <c r="L937" i="5"/>
  <c r="J936" i="5"/>
  <c r="K936" i="5"/>
  <c r="L936" i="5"/>
  <c r="K935" i="5"/>
  <c r="L935" i="5"/>
  <c r="K934" i="5"/>
  <c r="L934" i="5"/>
  <c r="K930" i="5"/>
  <c r="L930" i="5"/>
  <c r="J929" i="5"/>
  <c r="K929" i="5"/>
  <c r="L929" i="5"/>
  <c r="K928" i="5"/>
  <c r="L928" i="5"/>
  <c r="J928" i="5"/>
  <c r="K927" i="5"/>
  <c r="L927" i="5"/>
  <c r="K926" i="5"/>
  <c r="L926" i="5"/>
  <c r="K925" i="5"/>
  <c r="L925" i="5"/>
  <c r="K924" i="5"/>
  <c r="L924" i="5"/>
  <c r="J924" i="5"/>
  <c r="K923" i="5"/>
  <c r="L923" i="5"/>
  <c r="K922" i="5"/>
  <c r="L922" i="5"/>
  <c r="J921" i="5"/>
  <c r="K920" i="5"/>
  <c r="L920" i="5"/>
  <c r="J920" i="5"/>
  <c r="K918" i="5"/>
  <c r="L918" i="5"/>
  <c r="K917" i="5"/>
  <c r="L917" i="5"/>
  <c r="J916" i="5"/>
  <c r="J915" i="5"/>
  <c r="K915" i="5"/>
  <c r="L915" i="5"/>
  <c r="K914" i="5"/>
  <c r="L914" i="5"/>
  <c r="K913" i="5"/>
  <c r="L913" i="5"/>
  <c r="K912" i="5"/>
  <c r="L912" i="5"/>
  <c r="K911" i="5"/>
  <c r="L911" i="5"/>
  <c r="K910" i="5"/>
  <c r="L910" i="5"/>
  <c r="K909" i="5"/>
  <c r="L909" i="5"/>
  <c r="K906" i="5"/>
  <c r="L906" i="5"/>
  <c r="J905" i="5"/>
  <c r="K905" i="5"/>
  <c r="L905" i="5"/>
  <c r="K904" i="5"/>
  <c r="L904" i="5"/>
  <c r="J904" i="5"/>
  <c r="K903" i="5"/>
  <c r="L903" i="5"/>
  <c r="J903" i="5"/>
  <c r="K902" i="5"/>
  <c r="L902" i="5"/>
  <c r="K901" i="5"/>
  <c r="L901" i="5"/>
  <c r="K900" i="5"/>
  <c r="L900" i="5"/>
  <c r="K899" i="5"/>
  <c r="L899" i="5"/>
  <c r="J894" i="5"/>
  <c r="K894" i="5"/>
  <c r="L894" i="5"/>
  <c r="J893" i="5"/>
  <c r="K893" i="5"/>
  <c r="L893" i="5"/>
  <c r="K892" i="5"/>
  <c r="L892" i="5"/>
  <c r="K891" i="5"/>
  <c r="L891" i="5"/>
  <c r="J890" i="5"/>
  <c r="K890" i="5"/>
  <c r="L890" i="5"/>
  <c r="K889" i="5"/>
  <c r="L889" i="5"/>
  <c r="J889" i="5"/>
  <c r="K888" i="5"/>
  <c r="L888" i="5"/>
  <c r="J888" i="5"/>
  <c r="K887" i="5"/>
  <c r="L887" i="5"/>
  <c r="J884" i="5"/>
  <c r="K883" i="5"/>
  <c r="L883" i="5"/>
  <c r="K882" i="5"/>
  <c r="L882" i="5"/>
  <c r="K881" i="5"/>
  <c r="L881" i="5"/>
  <c r="K880" i="5"/>
  <c r="L880" i="5"/>
  <c r="J879" i="5"/>
  <c r="K879" i="5"/>
  <c r="L879" i="5"/>
  <c r="K877" i="5"/>
  <c r="L877" i="5"/>
  <c r="J877" i="5"/>
  <c r="K876" i="5"/>
  <c r="L876" i="5"/>
  <c r="J876" i="5"/>
  <c r="J875" i="5"/>
  <c r="K875" i="5"/>
  <c r="L875" i="5"/>
  <c r="K870" i="5"/>
  <c r="L870" i="5"/>
  <c r="K869" i="5"/>
  <c r="L869" i="5"/>
  <c r="K868" i="5"/>
  <c r="L868" i="5"/>
  <c r="K867" i="5"/>
  <c r="L867" i="5"/>
  <c r="K866" i="5"/>
  <c r="L866" i="5"/>
  <c r="K865" i="5"/>
  <c r="L865" i="5"/>
  <c r="J865" i="5"/>
  <c r="K863" i="5"/>
  <c r="L863" i="5"/>
  <c r="J858" i="5"/>
  <c r="K857" i="5"/>
  <c r="L857" i="5"/>
  <c r="K856" i="5"/>
  <c r="L856" i="5"/>
  <c r="K855" i="5"/>
  <c r="L855" i="5"/>
  <c r="J854" i="5"/>
  <c r="K853" i="5"/>
  <c r="L853" i="5"/>
  <c r="K852" i="5"/>
  <c r="L852" i="5"/>
  <c r="K851" i="5"/>
  <c r="L851" i="5"/>
  <c r="J851" i="5"/>
  <c r="K846" i="5"/>
  <c r="L846" i="5"/>
  <c r="J846" i="5"/>
  <c r="K845" i="5"/>
  <c r="L845" i="5"/>
  <c r="K844" i="5"/>
  <c r="L844" i="5"/>
  <c r="J844" i="5"/>
  <c r="K843" i="5"/>
  <c r="L843" i="5"/>
  <c r="K842" i="5"/>
  <c r="L842" i="5"/>
  <c r="K841" i="5"/>
  <c r="L841" i="5"/>
  <c r="K840" i="5"/>
  <c r="L840" i="5"/>
  <c r="J840" i="5"/>
  <c r="K839" i="5"/>
  <c r="L839" i="5"/>
  <c r="K834" i="5"/>
  <c r="L834" i="5"/>
  <c r="J834" i="5"/>
  <c r="K833" i="5"/>
  <c r="L833" i="5"/>
  <c r="K832" i="5"/>
  <c r="L832" i="5"/>
  <c r="J831" i="5"/>
  <c r="K831" i="5"/>
  <c r="L831" i="5"/>
  <c r="K830" i="5"/>
  <c r="L830" i="5"/>
  <c r="J830" i="5"/>
  <c r="J829" i="5"/>
  <c r="K829" i="5"/>
  <c r="L829" i="5"/>
  <c r="K828" i="5"/>
  <c r="L828" i="5"/>
  <c r="J828" i="5"/>
  <c r="K827" i="5"/>
  <c r="L827" i="5"/>
  <c r="K823" i="5"/>
  <c r="L823" i="5"/>
  <c r="K821" i="5"/>
  <c r="L821" i="5"/>
  <c r="J820" i="5"/>
  <c r="K820" i="5"/>
  <c r="L820" i="5"/>
  <c r="J819" i="5"/>
  <c r="K819" i="5"/>
  <c r="L819" i="5"/>
  <c r="K818" i="5"/>
  <c r="L818" i="5"/>
  <c r="J818" i="5"/>
  <c r="K817" i="5"/>
  <c r="L817" i="5"/>
  <c r="J817" i="5"/>
  <c r="K816" i="5"/>
  <c r="L816" i="5"/>
  <c r="J816" i="5"/>
  <c r="K815" i="5"/>
  <c r="L815" i="5"/>
  <c r="K810" i="5"/>
  <c r="L810" i="5"/>
  <c r="K809" i="5"/>
  <c r="L809" i="5"/>
  <c r="K807" i="5"/>
  <c r="L807" i="5"/>
  <c r="K806" i="5"/>
  <c r="L806" i="5"/>
  <c r="J806" i="5"/>
  <c r="K805" i="5"/>
  <c r="L805" i="5"/>
  <c r="J805" i="5"/>
  <c r="K804" i="5"/>
  <c r="L804" i="5"/>
  <c r="J804" i="5"/>
  <c r="J803" i="5"/>
  <c r="J798" i="5"/>
  <c r="K798" i="5"/>
  <c r="L798" i="5"/>
  <c r="K797" i="5"/>
  <c r="L797" i="5"/>
  <c r="K796" i="5"/>
  <c r="L796" i="5"/>
  <c r="K795" i="5"/>
  <c r="L795" i="5"/>
  <c r="K793" i="5"/>
  <c r="L793" i="5"/>
  <c r="J793" i="5"/>
  <c r="K792" i="5"/>
  <c r="L792" i="5"/>
  <c r="J792" i="5"/>
  <c r="K791" i="5"/>
  <c r="L791" i="5"/>
  <c r="J791" i="5"/>
  <c r="J788" i="5"/>
  <c r="K787" i="5"/>
  <c r="L787" i="5"/>
  <c r="K786" i="5"/>
  <c r="L786" i="5"/>
  <c r="J785" i="5"/>
  <c r="K785" i="5"/>
  <c r="L785" i="5"/>
  <c r="K784" i="5"/>
  <c r="L784" i="5"/>
  <c r="K783" i="5"/>
  <c r="L783" i="5"/>
  <c r="K782" i="5"/>
  <c r="L782" i="5"/>
  <c r="K781" i="5"/>
  <c r="L781" i="5"/>
  <c r="J781" i="5"/>
  <c r="K779" i="5"/>
  <c r="L779" i="5"/>
  <c r="J779" i="5"/>
  <c r="J776" i="5"/>
  <c r="K774" i="5"/>
  <c r="L774" i="5"/>
  <c r="J774" i="5"/>
  <c r="J773" i="5"/>
  <c r="K773" i="5"/>
  <c r="L773" i="5"/>
  <c r="J772" i="5"/>
  <c r="K771" i="5"/>
  <c r="L771" i="5"/>
  <c r="J770" i="5"/>
  <c r="K769" i="5"/>
  <c r="L769" i="5"/>
  <c r="J769" i="5"/>
  <c r="K768" i="5"/>
  <c r="L768" i="5"/>
  <c r="K767" i="5"/>
  <c r="L767" i="5"/>
  <c r="J767" i="5"/>
  <c r="K762" i="5"/>
  <c r="L762" i="5"/>
  <c r="K761" i="5"/>
  <c r="L761" i="5"/>
  <c r="J760" i="5"/>
  <c r="K760" i="5"/>
  <c r="L760" i="5"/>
  <c r="J759" i="5"/>
  <c r="K759" i="5"/>
  <c r="L759" i="5"/>
  <c r="J758" i="5"/>
  <c r="K757" i="5"/>
  <c r="L757" i="5"/>
  <c r="J757" i="5"/>
  <c r="K756" i="5"/>
  <c r="L756" i="5"/>
  <c r="K750" i="5"/>
  <c r="L750" i="5"/>
  <c r="J748" i="5"/>
  <c r="K748" i="5"/>
  <c r="L748" i="5"/>
  <c r="K747" i="5"/>
  <c r="L747" i="5"/>
  <c r="J747" i="5"/>
  <c r="K746" i="5"/>
  <c r="L746" i="5"/>
  <c r="K745" i="5"/>
  <c r="L745" i="5"/>
  <c r="J745" i="5"/>
  <c r="K743" i="5"/>
  <c r="L743" i="5"/>
  <c r="J743" i="5"/>
  <c r="J738" i="5"/>
  <c r="K738" i="5"/>
  <c r="L738" i="5"/>
  <c r="J737" i="5"/>
  <c r="K737" i="5"/>
  <c r="L737" i="5"/>
  <c r="K735" i="5"/>
  <c r="L735" i="5"/>
  <c r="J735" i="5"/>
  <c r="K734" i="5"/>
  <c r="L734" i="5"/>
  <c r="J734" i="5"/>
  <c r="K733" i="5"/>
  <c r="L733" i="5"/>
  <c r="J733" i="5"/>
  <c r="K732" i="5"/>
  <c r="L732" i="5"/>
  <c r="K731" i="5"/>
  <c r="L731" i="5"/>
  <c r="J727" i="5"/>
  <c r="K726" i="5"/>
  <c r="L726" i="5"/>
  <c r="J726" i="5"/>
  <c r="J725" i="5"/>
  <c r="K725" i="5"/>
  <c r="L725" i="5"/>
  <c r="K724" i="5"/>
  <c r="L724" i="5"/>
  <c r="K723" i="5"/>
  <c r="L723" i="5"/>
  <c r="J723" i="5"/>
  <c r="J721" i="5"/>
  <c r="K721" i="5"/>
  <c r="L721" i="5"/>
  <c r="K719" i="5"/>
  <c r="L719" i="5"/>
  <c r="J719" i="5"/>
  <c r="J717" i="5"/>
  <c r="K714" i="5"/>
  <c r="L714" i="5"/>
  <c r="K713" i="5"/>
  <c r="L713" i="5"/>
  <c r="J711" i="5"/>
  <c r="K710" i="5"/>
  <c r="L710" i="5"/>
  <c r="J709" i="5"/>
  <c r="K709" i="5"/>
  <c r="L709" i="5"/>
  <c r="K708" i="5"/>
  <c r="L708" i="5"/>
  <c r="K707" i="5"/>
  <c r="L707" i="5"/>
  <c r="K705" i="5"/>
  <c r="L705" i="5"/>
  <c r="K702" i="5"/>
  <c r="L702" i="5"/>
  <c r="J702" i="5"/>
  <c r="J701" i="5"/>
  <c r="K701" i="5"/>
  <c r="L701" i="5"/>
  <c r="K700" i="5"/>
  <c r="L700" i="5"/>
  <c r="K699" i="5"/>
  <c r="L699" i="5"/>
  <c r="J699" i="5"/>
  <c r="K697" i="5"/>
  <c r="L697" i="5"/>
  <c r="J695" i="5"/>
  <c r="K695" i="5"/>
  <c r="L695" i="5"/>
  <c r="J690" i="5"/>
  <c r="K690" i="5"/>
  <c r="L690" i="5"/>
  <c r="K689" i="5"/>
  <c r="L689" i="5"/>
  <c r="K687" i="5"/>
  <c r="L687" i="5"/>
  <c r="J687" i="5"/>
  <c r="J686" i="5"/>
  <c r="K685" i="5"/>
  <c r="L685" i="5"/>
  <c r="K684" i="5"/>
  <c r="L684" i="5"/>
  <c r="K683" i="5"/>
  <c r="L683" i="5"/>
  <c r="J678" i="5"/>
  <c r="J677" i="5"/>
  <c r="K677" i="5"/>
  <c r="L677" i="5"/>
  <c r="K676" i="5"/>
  <c r="L676" i="5"/>
  <c r="K675" i="5"/>
  <c r="L675" i="5"/>
  <c r="J675" i="5"/>
  <c r="K674" i="5"/>
  <c r="L674" i="5"/>
  <c r="K673" i="5"/>
  <c r="L673" i="5"/>
  <c r="J672" i="5"/>
  <c r="K672" i="5"/>
  <c r="L672" i="5"/>
  <c r="K671" i="5"/>
  <c r="L671" i="5"/>
  <c r="K666" i="5"/>
  <c r="L666" i="5"/>
  <c r="J666" i="5"/>
  <c r="K665" i="5"/>
  <c r="L665" i="5"/>
  <c r="K664" i="5"/>
  <c r="L664" i="5"/>
  <c r="J664" i="5"/>
  <c r="K663" i="5"/>
  <c r="L663" i="5"/>
  <c r="K662" i="5"/>
  <c r="L662" i="5"/>
  <c r="J661" i="5"/>
  <c r="K661" i="5"/>
  <c r="L661" i="5"/>
  <c r="K660" i="5"/>
  <c r="L660" i="5"/>
  <c r="J660" i="5"/>
  <c r="K659" i="5"/>
  <c r="L659" i="5"/>
  <c r="J659" i="5"/>
  <c r="J657" i="5"/>
  <c r="K657" i="5"/>
  <c r="L657" i="5"/>
  <c r="K656" i="5"/>
  <c r="L656" i="5"/>
  <c r="K652" i="5"/>
  <c r="L652" i="5"/>
  <c r="J652" i="5"/>
  <c r="K651" i="5"/>
  <c r="L651" i="5"/>
  <c r="J651" i="5"/>
  <c r="K650" i="5"/>
  <c r="L650" i="5"/>
  <c r="K649" i="5"/>
  <c r="L649" i="5"/>
  <c r="K647" i="5"/>
  <c r="L647" i="5"/>
  <c r="K645" i="5"/>
  <c r="L645" i="5"/>
  <c r="J644" i="5"/>
  <c r="J643" i="5"/>
  <c r="K642" i="5"/>
  <c r="L642" i="5"/>
  <c r="K641" i="5"/>
  <c r="L641" i="5"/>
  <c r="J639" i="5"/>
  <c r="K639" i="5"/>
  <c r="L639" i="5"/>
  <c r="K638" i="5"/>
  <c r="L638" i="5"/>
  <c r="J638" i="5"/>
  <c r="K637" i="5"/>
  <c r="L637" i="5"/>
  <c r="J636" i="5"/>
  <c r="K633" i="5"/>
  <c r="L633" i="5"/>
  <c r="J632" i="5"/>
  <c r="K631" i="5"/>
  <c r="L631" i="5"/>
  <c r="K630" i="5"/>
  <c r="L630" i="5"/>
  <c r="J630" i="5"/>
  <c r="K629" i="5"/>
  <c r="L629" i="5"/>
  <c r="J628" i="5"/>
  <c r="K627" i="5"/>
  <c r="L627" i="5"/>
  <c r="K626" i="5"/>
  <c r="L626" i="5"/>
  <c r="J626" i="5"/>
  <c r="K625" i="5"/>
  <c r="L625" i="5"/>
  <c r="K624" i="5"/>
  <c r="L624" i="5"/>
  <c r="K623" i="5"/>
  <c r="L623" i="5"/>
  <c r="J623" i="5"/>
  <c r="K621" i="5"/>
  <c r="L621" i="5"/>
  <c r="K618" i="5"/>
  <c r="L618" i="5"/>
  <c r="J618" i="5"/>
  <c r="K616" i="5"/>
  <c r="L616" i="5"/>
  <c r="K615" i="5"/>
  <c r="L615" i="5"/>
  <c r="J615" i="5"/>
  <c r="K613" i="5"/>
  <c r="L613" i="5"/>
  <c r="J613" i="5"/>
  <c r="K611" i="5"/>
  <c r="L611" i="5"/>
  <c r="J611" i="5"/>
  <c r="K606" i="5"/>
  <c r="L606" i="5"/>
  <c r="K603" i="5"/>
  <c r="L603" i="5"/>
  <c r="J603" i="5"/>
  <c r="K602" i="5"/>
  <c r="L602" i="5"/>
  <c r="J602" i="5"/>
  <c r="K597" i="5"/>
  <c r="L597" i="5"/>
  <c r="J597" i="5"/>
  <c r="K594" i="5"/>
  <c r="L594" i="5"/>
  <c r="K593" i="5"/>
  <c r="L593" i="5"/>
  <c r="J591" i="5"/>
  <c r="K591" i="5"/>
  <c r="L591" i="5"/>
  <c r="K590" i="5"/>
  <c r="L590" i="5"/>
  <c r="J590" i="5"/>
  <c r="K589" i="5"/>
  <c r="L589" i="5"/>
  <c r="J589" i="5"/>
  <c r="K588" i="5"/>
  <c r="L588" i="5"/>
  <c r="J588" i="5"/>
  <c r="K581" i="5"/>
  <c r="L581" i="5"/>
  <c r="K580" i="5"/>
  <c r="L580" i="5"/>
  <c r="J580" i="5"/>
  <c r="J579" i="5"/>
  <c r="K578" i="5"/>
  <c r="L578" i="5"/>
  <c r="K577" i="5"/>
  <c r="L577" i="5"/>
  <c r="K576" i="5"/>
  <c r="L576" i="5"/>
  <c r="J576" i="5"/>
  <c r="J575" i="5"/>
  <c r="K568" i="5"/>
  <c r="L568" i="5"/>
  <c r="J568" i="5"/>
  <c r="J567" i="5"/>
  <c r="K566" i="5"/>
  <c r="L566" i="5"/>
  <c r="J566" i="5"/>
  <c r="J565" i="5"/>
  <c r="J564" i="5"/>
  <c r="K564" i="5"/>
  <c r="L564" i="5"/>
  <c r="K563" i="5"/>
  <c r="L563" i="5"/>
  <c r="K562" i="5"/>
  <c r="L562" i="5"/>
  <c r="J561" i="5"/>
  <c r="K561" i="5"/>
  <c r="L561" i="5"/>
  <c r="K558" i="5"/>
  <c r="L558" i="5"/>
  <c r="K557" i="5"/>
  <c r="L557" i="5"/>
  <c r="K556" i="5"/>
  <c r="L556" i="5"/>
  <c r="K555" i="5"/>
  <c r="L555" i="5"/>
  <c r="J555" i="5"/>
  <c r="K554" i="5"/>
  <c r="L554" i="5"/>
  <c r="J554" i="5"/>
  <c r="K553" i="5"/>
  <c r="L553" i="5"/>
  <c r="K551" i="5"/>
  <c r="L551" i="5"/>
  <c r="J551" i="5"/>
  <c r="J550" i="5"/>
  <c r="J548" i="5"/>
  <c r="K548" i="5"/>
  <c r="L548" i="5"/>
  <c r="K545" i="5"/>
  <c r="L545" i="5"/>
  <c r="K544" i="5"/>
  <c r="L544" i="5"/>
  <c r="K543" i="5"/>
  <c r="L543" i="5"/>
  <c r="J543" i="5"/>
  <c r="K542" i="5"/>
  <c r="L542" i="5"/>
  <c r="J542" i="5"/>
  <c r="J541" i="5"/>
  <c r="K541" i="5"/>
  <c r="L541" i="5"/>
  <c r="K539" i="5"/>
  <c r="L539" i="5"/>
  <c r="J539" i="5"/>
  <c r="K538" i="5"/>
  <c r="L538" i="5"/>
  <c r="J538" i="5"/>
  <c r="K533" i="5"/>
  <c r="L533" i="5"/>
  <c r="J532" i="5"/>
  <c r="K532" i="5"/>
  <c r="L532" i="5"/>
  <c r="K531" i="5"/>
  <c r="L531" i="5"/>
  <c r="J531" i="5"/>
  <c r="K530" i="5"/>
  <c r="L530" i="5"/>
  <c r="J530" i="5"/>
  <c r="K529" i="5"/>
  <c r="L529" i="5"/>
  <c r="K527" i="5"/>
  <c r="L527" i="5"/>
  <c r="J527" i="5"/>
  <c r="K526" i="5"/>
  <c r="L526" i="5"/>
  <c r="J526" i="5"/>
  <c r="K521" i="5"/>
  <c r="L521" i="5"/>
  <c r="J520" i="5"/>
  <c r="K520" i="5"/>
  <c r="L520" i="5"/>
  <c r="K519" i="5"/>
  <c r="L519" i="5"/>
  <c r="J519" i="5"/>
  <c r="K518" i="5"/>
  <c r="L518" i="5"/>
  <c r="J518" i="5"/>
  <c r="K517" i="5"/>
  <c r="L517" i="5"/>
  <c r="K515" i="5"/>
  <c r="L515" i="5"/>
  <c r="J515" i="5"/>
  <c r="K514" i="5"/>
  <c r="L514" i="5"/>
  <c r="J514" i="5"/>
  <c r="K509" i="5"/>
  <c r="L509" i="5"/>
  <c r="J508" i="5"/>
  <c r="K508" i="5"/>
  <c r="L508" i="5"/>
  <c r="K507" i="5"/>
  <c r="L507" i="5"/>
  <c r="J507" i="5"/>
  <c r="K506" i="5"/>
  <c r="L506" i="5"/>
  <c r="J506" i="5"/>
  <c r="K505" i="5"/>
  <c r="L505" i="5"/>
  <c r="K504" i="5"/>
  <c r="L504" i="5"/>
  <c r="K503" i="5"/>
  <c r="L503" i="5"/>
  <c r="J503" i="5"/>
  <c r="K501" i="5"/>
  <c r="L501" i="5"/>
  <c r="J501" i="5"/>
  <c r="K498" i="5"/>
  <c r="L498" i="5"/>
  <c r="J497" i="5"/>
  <c r="K497" i="5"/>
  <c r="L497" i="5"/>
  <c r="J496" i="5"/>
  <c r="K495" i="5"/>
  <c r="L495" i="5"/>
  <c r="J495" i="5"/>
  <c r="K494" i="5"/>
  <c r="L494" i="5"/>
  <c r="K493" i="5"/>
  <c r="L493" i="5"/>
  <c r="K492" i="5"/>
  <c r="L492" i="5"/>
  <c r="J492" i="5"/>
  <c r="J489" i="5"/>
  <c r="K489" i="5"/>
  <c r="L489" i="5"/>
  <c r="K486" i="5"/>
  <c r="L486" i="5"/>
  <c r="J485" i="5"/>
  <c r="K485" i="5"/>
  <c r="L485" i="5"/>
  <c r="K484" i="5"/>
  <c r="L484" i="5"/>
  <c r="J484" i="5"/>
  <c r="K483" i="5"/>
  <c r="L483" i="5"/>
  <c r="J483" i="5"/>
  <c r="K482" i="5"/>
  <c r="L482" i="5"/>
  <c r="K481" i="5"/>
  <c r="L481" i="5"/>
  <c r="J481" i="5"/>
  <c r="K480" i="5"/>
  <c r="L480" i="5"/>
  <c r="J480" i="5"/>
  <c r="K477" i="5"/>
  <c r="L477" i="5"/>
  <c r="J477" i="5"/>
  <c r="K476" i="5"/>
  <c r="L476" i="5"/>
  <c r="K475" i="5"/>
  <c r="L475" i="5"/>
  <c r="K474" i="5"/>
  <c r="L474" i="5"/>
  <c r="K473" i="5"/>
  <c r="L473" i="5"/>
  <c r="J472" i="5"/>
  <c r="K471" i="5"/>
  <c r="L471" i="5"/>
  <c r="K470" i="5"/>
  <c r="L470" i="5"/>
  <c r="J470" i="5"/>
  <c r="J469" i="5"/>
  <c r="J468" i="5"/>
  <c r="K465" i="5"/>
  <c r="L465" i="5"/>
  <c r="J464" i="5"/>
  <c r="K463" i="5"/>
  <c r="L463" i="5"/>
  <c r="K462" i="5"/>
  <c r="L462" i="5"/>
  <c r="J461" i="5"/>
  <c r="K461" i="5"/>
  <c r="L461" i="5"/>
  <c r="K460" i="5"/>
  <c r="L460" i="5"/>
  <c r="J460" i="5"/>
  <c r="K459" i="5"/>
  <c r="L459" i="5"/>
  <c r="J459" i="5"/>
  <c r="K458" i="5"/>
  <c r="L458" i="5"/>
  <c r="K457" i="5"/>
  <c r="L457" i="5"/>
  <c r="J456" i="5"/>
  <c r="K453" i="5"/>
  <c r="L453" i="5"/>
  <c r="J453" i="5"/>
  <c r="K450" i="5"/>
  <c r="L450" i="5"/>
  <c r="K449" i="5"/>
  <c r="L449" i="5"/>
  <c r="J448" i="5"/>
  <c r="K447" i="5"/>
  <c r="L447" i="5"/>
  <c r="J446" i="5"/>
  <c r="K445" i="5"/>
  <c r="L445" i="5"/>
  <c r="J445" i="5"/>
  <c r="J444" i="5"/>
  <c r="K441" i="5"/>
  <c r="L441" i="5"/>
  <c r="J441" i="5"/>
  <c r="K438" i="5"/>
  <c r="L438" i="5"/>
  <c r="J437" i="5"/>
  <c r="K437" i="5"/>
  <c r="L437" i="5"/>
  <c r="J436" i="5"/>
  <c r="K435" i="5"/>
  <c r="L435" i="5"/>
  <c r="J435" i="5"/>
  <c r="J434" i="5"/>
  <c r="K433" i="5"/>
  <c r="L433" i="5"/>
  <c r="J432" i="5"/>
  <c r="K429" i="5"/>
  <c r="L429" i="5"/>
  <c r="K426" i="5"/>
  <c r="L426" i="5"/>
  <c r="K425" i="5"/>
  <c r="L425" i="5"/>
  <c r="K424" i="5"/>
  <c r="L424" i="5"/>
  <c r="J424" i="5"/>
  <c r="K423" i="5"/>
  <c r="L423" i="5"/>
  <c r="J423" i="5"/>
  <c r="K422" i="5"/>
  <c r="L422" i="5"/>
  <c r="J422" i="5"/>
  <c r="J421" i="5"/>
  <c r="J420" i="5"/>
  <c r="K417" i="5"/>
  <c r="L417" i="5"/>
  <c r="J417" i="5"/>
  <c r="K414" i="5"/>
  <c r="L414" i="5"/>
  <c r="J413" i="5"/>
  <c r="K413" i="5"/>
  <c r="L413" i="5"/>
  <c r="J412" i="5"/>
  <c r="K411" i="5"/>
  <c r="L411" i="5"/>
  <c r="J411" i="5"/>
  <c r="K410" i="5"/>
  <c r="L410" i="5"/>
  <c r="K409" i="5"/>
  <c r="L409" i="5"/>
  <c r="J409" i="5"/>
  <c r="J408" i="5"/>
  <c r="K405" i="5"/>
  <c r="L405" i="5"/>
  <c r="K402" i="5"/>
  <c r="L402" i="5"/>
  <c r="K401" i="5"/>
  <c r="L401" i="5"/>
  <c r="K400" i="5"/>
  <c r="L400" i="5"/>
  <c r="J400" i="5"/>
  <c r="K399" i="5"/>
  <c r="L399" i="5"/>
  <c r="J399" i="5"/>
  <c r="K398" i="5"/>
  <c r="L398" i="5"/>
  <c r="J398" i="5"/>
  <c r="J397" i="5"/>
  <c r="K397" i="5"/>
  <c r="L397" i="5"/>
  <c r="J396" i="5"/>
  <c r="K393" i="5"/>
  <c r="L393" i="5"/>
  <c r="K390" i="5"/>
  <c r="L390" i="5"/>
  <c r="K389" i="5"/>
  <c r="L389" i="5"/>
  <c r="J388" i="5"/>
  <c r="J387" i="5"/>
  <c r="K387" i="5"/>
  <c r="L387" i="5"/>
  <c r="K386" i="5"/>
  <c r="L386" i="5"/>
  <c r="K385" i="5"/>
  <c r="L385" i="5"/>
  <c r="K384" i="5"/>
  <c r="L384" i="5"/>
  <c r="J384" i="5"/>
  <c r="K381" i="5"/>
  <c r="L381" i="5"/>
  <c r="K378" i="5"/>
  <c r="L378" i="5"/>
  <c r="J378" i="5"/>
  <c r="K377" i="5"/>
  <c r="L377" i="5"/>
  <c r="K376" i="5"/>
  <c r="L376" i="5"/>
  <c r="J376" i="5"/>
  <c r="J375" i="5"/>
  <c r="K374" i="5"/>
  <c r="L374" i="5"/>
  <c r="K373" i="5"/>
  <c r="L373" i="5"/>
  <c r="K372" i="5"/>
  <c r="L372" i="5"/>
  <c r="J372" i="5"/>
  <c r="K370" i="5"/>
  <c r="L370" i="5"/>
  <c r="K369" i="5"/>
  <c r="L369" i="5"/>
  <c r="K368" i="5"/>
  <c r="L368" i="5"/>
  <c r="K367" i="5"/>
  <c r="L367" i="5"/>
  <c r="K366" i="5"/>
  <c r="L366" i="5"/>
  <c r="K365" i="5"/>
  <c r="L365" i="5"/>
  <c r="J364" i="5"/>
  <c r="J363" i="5"/>
  <c r="J362" i="5"/>
  <c r="K361" i="5"/>
  <c r="L361" i="5"/>
  <c r="K360" i="5"/>
  <c r="L360" i="5"/>
  <c r="J360" i="5"/>
  <c r="K359" i="5"/>
  <c r="L359" i="5"/>
  <c r="J358" i="5"/>
  <c r="K357" i="5"/>
  <c r="L357" i="5"/>
  <c r="J357" i="5"/>
  <c r="J354" i="5"/>
  <c r="K353" i="5"/>
  <c r="L353" i="5"/>
  <c r="K352" i="5"/>
  <c r="L352" i="5"/>
  <c r="J352" i="5"/>
  <c r="K351" i="5"/>
  <c r="L351" i="5"/>
  <c r="J350" i="5"/>
  <c r="K349" i="5"/>
  <c r="L349" i="5"/>
  <c r="J348" i="5"/>
  <c r="K347" i="5"/>
  <c r="L347" i="5"/>
  <c r="J346" i="5"/>
  <c r="K345" i="5"/>
  <c r="L345" i="5"/>
  <c r="K342" i="5"/>
  <c r="L342" i="5"/>
  <c r="J342" i="5"/>
  <c r="K341" i="5"/>
  <c r="L341" i="5"/>
  <c r="J341" i="5"/>
  <c r="J340" i="5"/>
  <c r="J339" i="5"/>
  <c r="K338" i="5"/>
  <c r="L338" i="5"/>
  <c r="J338" i="5"/>
  <c r="K337" i="5"/>
  <c r="L337" i="5"/>
  <c r="J337" i="5"/>
  <c r="J336" i="5"/>
  <c r="K335" i="5"/>
  <c r="L335" i="5"/>
  <c r="K334" i="5"/>
  <c r="L334" i="5"/>
  <c r="J334" i="5"/>
  <c r="K333" i="5"/>
  <c r="L333" i="5"/>
  <c r="J333" i="5"/>
  <c r="J330" i="5"/>
  <c r="K329" i="5"/>
  <c r="L329" i="5"/>
  <c r="J329" i="5"/>
  <c r="K328" i="5"/>
  <c r="L328" i="5"/>
  <c r="J328" i="5"/>
  <c r="K327" i="5"/>
  <c r="L327" i="5"/>
  <c r="J326" i="5"/>
  <c r="K325" i="5"/>
  <c r="L325" i="5"/>
  <c r="J325" i="5"/>
  <c r="J324" i="5"/>
  <c r="J323" i="5"/>
  <c r="K323" i="5"/>
  <c r="L323" i="5"/>
  <c r="J322" i="5"/>
  <c r="K321" i="5"/>
  <c r="L321" i="5"/>
  <c r="J321" i="5"/>
  <c r="K320" i="5"/>
  <c r="L320" i="5"/>
  <c r="J318" i="5"/>
  <c r="K317" i="5"/>
  <c r="L317" i="5"/>
  <c r="J316" i="5"/>
  <c r="K315" i="5"/>
  <c r="L315" i="5"/>
  <c r="J314" i="5"/>
  <c r="K313" i="5"/>
  <c r="L313" i="5"/>
  <c r="J313" i="5"/>
  <c r="J312" i="5"/>
  <c r="K311" i="5"/>
  <c r="L311" i="5"/>
  <c r="J310" i="5"/>
  <c r="K309" i="5"/>
  <c r="L309" i="5"/>
  <c r="J309" i="5"/>
  <c r="K306" i="5"/>
  <c r="L306" i="5"/>
  <c r="J306" i="5"/>
  <c r="K305" i="5"/>
  <c r="L305" i="5"/>
  <c r="J305" i="5"/>
  <c r="J304" i="5"/>
  <c r="K303" i="5"/>
  <c r="L303" i="5"/>
  <c r="D15" i="3"/>
  <c r="D20" i="3"/>
  <c r="E20" i="3"/>
  <c r="J511" i="5"/>
  <c r="J559" i="5"/>
  <c r="J560" i="5"/>
  <c r="K728" i="5"/>
  <c r="L728" i="5"/>
  <c r="J799" i="5"/>
  <c r="J825" i="5"/>
  <c r="J885" i="5"/>
  <c r="J380" i="5"/>
  <c r="J523" i="5"/>
  <c r="K668" i="5"/>
  <c r="L668" i="5"/>
  <c r="K403" i="5"/>
  <c r="L403" i="5"/>
  <c r="K487" i="5"/>
  <c r="L487" i="5"/>
  <c r="J800" i="5"/>
  <c r="K932" i="5"/>
  <c r="L932" i="5"/>
  <c r="K572" i="5"/>
  <c r="L572" i="5"/>
  <c r="J608" i="5"/>
  <c r="J679" i="5"/>
  <c r="J488" i="5"/>
  <c r="J535" i="5"/>
  <c r="K619" i="5"/>
  <c r="L619" i="5"/>
  <c r="J741" i="5"/>
  <c r="K801" i="5"/>
  <c r="L801" i="5"/>
  <c r="J859" i="5"/>
  <c r="J871" i="5"/>
  <c r="J896" i="5"/>
  <c r="J573" i="5"/>
  <c r="J596" i="5"/>
  <c r="J609" i="5"/>
  <c r="J692" i="5"/>
  <c r="J812" i="5"/>
  <c r="J993" i="5"/>
  <c r="K427" i="5"/>
  <c r="L427" i="5"/>
  <c r="K620" i="5"/>
  <c r="L620" i="5"/>
  <c r="J860" i="5"/>
  <c r="J897" i="5"/>
  <c r="J945" i="5"/>
  <c r="K500" i="5"/>
  <c r="L500" i="5"/>
  <c r="J547" i="5"/>
  <c r="K704" i="5"/>
  <c r="L704" i="5"/>
  <c r="J775" i="5"/>
  <c r="K813" i="5"/>
  <c r="L813" i="5"/>
  <c r="K873" i="5"/>
  <c r="L873" i="5"/>
  <c r="K550" i="5"/>
  <c r="L550" i="5"/>
  <c r="J629" i="5"/>
  <c r="J665" i="5"/>
  <c r="J680" i="5"/>
  <c r="J685" i="5"/>
  <c r="J750" i="5"/>
  <c r="K758" i="5"/>
  <c r="L758" i="5"/>
  <c r="K770" i="5"/>
  <c r="L770" i="5"/>
  <c r="K803" i="5"/>
  <c r="L803" i="5"/>
  <c r="J815" i="5"/>
  <c r="J941" i="5"/>
  <c r="J972" i="5"/>
  <c r="K976" i="5"/>
  <c r="L976" i="5"/>
  <c r="J989" i="5"/>
  <c r="K322" i="5"/>
  <c r="L322" i="5"/>
  <c r="K326" i="5"/>
  <c r="L326" i="5"/>
  <c r="K330" i="5"/>
  <c r="L330" i="5"/>
  <c r="J317" i="5"/>
  <c r="K358" i="5"/>
  <c r="L358" i="5"/>
  <c r="J374" i="5"/>
  <c r="J381" i="5"/>
  <c r="J447" i="5"/>
  <c r="J471" i="5"/>
  <c r="J475" i="5"/>
  <c r="J558" i="5"/>
  <c r="J577" i="5"/>
  <c r="J581" i="5"/>
  <c r="J593" i="5"/>
  <c r="J645" i="5"/>
  <c r="J693" i="5"/>
  <c r="J697" i="5"/>
  <c r="J714" i="5"/>
  <c r="K346" i="5"/>
  <c r="L346" i="5"/>
  <c r="K350" i="5"/>
  <c r="L350" i="5"/>
  <c r="K354" i="5"/>
  <c r="L354" i="5"/>
  <c r="K362" i="5"/>
  <c r="L362" i="5"/>
  <c r="J370" i="5"/>
  <c r="J415" i="5"/>
  <c r="J439" i="5"/>
  <c r="J451" i="5"/>
  <c r="K468" i="5"/>
  <c r="L468" i="5"/>
  <c r="J669" i="5"/>
  <c r="J673" i="5"/>
  <c r="J710" i="5"/>
  <c r="J762" i="5"/>
  <c r="J795" i="5"/>
  <c r="J869" i="5"/>
  <c r="J881" i="5"/>
  <c r="J900" i="5"/>
  <c r="J908" i="5"/>
  <c r="J912" i="5"/>
  <c r="K916" i="5"/>
  <c r="L916" i="5"/>
  <c r="J933" i="5"/>
  <c r="J968" i="5"/>
  <c r="J981" i="5"/>
  <c r="K318" i="5"/>
  <c r="L318" i="5"/>
  <c r="J663" i="5"/>
  <c r="J359" i="5"/>
  <c r="J347" i="5"/>
  <c r="K363" i="5"/>
  <c r="L363" i="5"/>
  <c r="J416" i="5"/>
  <c r="J452" i="5"/>
  <c r="K848" i="5"/>
  <c r="L848" i="5"/>
  <c r="J857" i="5"/>
  <c r="J956" i="5"/>
  <c r="J969" i="5"/>
  <c r="K310" i="5"/>
  <c r="L310" i="5"/>
  <c r="K314" i="5"/>
  <c r="L314" i="5"/>
  <c r="K339" i="5"/>
  <c r="L339" i="5"/>
  <c r="J368" i="5"/>
  <c r="J379" i="5"/>
  <c r="J392" i="5"/>
  <c r="K396" i="5"/>
  <c r="L396" i="5"/>
  <c r="J404" i="5"/>
  <c r="K408" i="5"/>
  <c r="L408" i="5"/>
  <c r="K412" i="5"/>
  <c r="L412" i="5"/>
  <c r="J428" i="5"/>
  <c r="K432" i="5"/>
  <c r="L432" i="5"/>
  <c r="K436" i="5"/>
  <c r="L436" i="5"/>
  <c r="K440" i="5"/>
  <c r="L440" i="5"/>
  <c r="J465" i="5"/>
  <c r="K469" i="5"/>
  <c r="L469" i="5"/>
  <c r="J493" i="5"/>
  <c r="K496" i="5"/>
  <c r="L496" i="5"/>
  <c r="J504" i="5"/>
  <c r="J512" i="5"/>
  <c r="J524" i="5"/>
  <c r="J536" i="5"/>
  <c r="K567" i="5"/>
  <c r="L567" i="5"/>
  <c r="K575" i="5"/>
  <c r="L575" i="5"/>
  <c r="K579" i="5"/>
  <c r="L579" i="5"/>
  <c r="J583" i="5"/>
  <c r="J616" i="5"/>
  <c r="J624" i="5"/>
  <c r="J627" i="5"/>
  <c r="K643" i="5"/>
  <c r="L643" i="5"/>
  <c r="J647" i="5"/>
  <c r="J656" i="5"/>
  <c r="J674" i="5"/>
  <c r="K678" i="5"/>
  <c r="L678" i="5"/>
  <c r="K686" i="5"/>
  <c r="L686" i="5"/>
  <c r="J703" i="5"/>
  <c r="K711" i="5"/>
  <c r="L711" i="5"/>
  <c r="J716" i="5"/>
  <c r="K740" i="5"/>
  <c r="L740" i="5"/>
  <c r="J756" i="5"/>
  <c r="K772" i="5"/>
  <c r="L772" i="5"/>
  <c r="J789" i="5"/>
  <c r="K824" i="5"/>
  <c r="L824" i="5"/>
  <c r="J832" i="5"/>
  <c r="J841" i="5"/>
  <c r="J853" i="5"/>
  <c r="J901" i="5"/>
  <c r="J909" i="5"/>
  <c r="J939" i="5"/>
  <c r="J987" i="5"/>
  <c r="K375" i="5"/>
  <c r="L375" i="5"/>
  <c r="K420" i="5"/>
  <c r="L420" i="5"/>
  <c r="K448" i="5"/>
  <c r="L448" i="5"/>
  <c r="K456" i="5"/>
  <c r="L456" i="5"/>
  <c r="K472" i="5"/>
  <c r="L472" i="5"/>
  <c r="K836" i="5"/>
  <c r="L836" i="5"/>
  <c r="J917" i="5"/>
  <c r="J948" i="5"/>
  <c r="K952" i="5"/>
  <c r="L952" i="5"/>
  <c r="J965" i="5"/>
  <c r="J996" i="5"/>
  <c r="K1000" i="5"/>
  <c r="L1000" i="5"/>
  <c r="J751" i="5"/>
  <c r="J882" i="5"/>
  <c r="K336" i="5"/>
  <c r="L336" i="5"/>
  <c r="K388" i="5"/>
  <c r="L388" i="5"/>
  <c r="K421" i="5"/>
  <c r="L421" i="5"/>
  <c r="J449" i="5"/>
  <c r="J473" i="5"/>
  <c r="J544" i="5"/>
  <c r="J556" i="5"/>
  <c r="K752" i="5"/>
  <c r="L752" i="5"/>
  <c r="K764" i="5"/>
  <c r="L764" i="5"/>
  <c r="K776" i="5"/>
  <c r="L776" i="5"/>
  <c r="J809" i="5"/>
  <c r="K837" i="5"/>
  <c r="L837" i="5"/>
  <c r="J845" i="5"/>
  <c r="K858" i="5"/>
  <c r="L858" i="5"/>
  <c r="J927" i="5"/>
  <c r="J944" i="5"/>
  <c r="J992" i="5"/>
  <c r="J361" i="5"/>
  <c r="J365" i="5"/>
  <c r="J369" i="5"/>
  <c r="J373" i="5"/>
  <c r="J377" i="5"/>
  <c r="J393" i="5"/>
  <c r="J401" i="5"/>
  <c r="J405" i="5"/>
  <c r="K446" i="5"/>
  <c r="L446" i="5"/>
  <c r="J494" i="5"/>
  <c r="J842" i="5"/>
  <c r="K854" i="5"/>
  <c r="L854" i="5"/>
  <c r="J863" i="5"/>
  <c r="K872" i="5"/>
  <c r="L872" i="5"/>
  <c r="J899" i="5"/>
  <c r="J1001" i="5"/>
  <c r="J345" i="5"/>
  <c r="J349" i="5"/>
  <c r="J353" i="5"/>
  <c r="J425" i="5"/>
  <c r="J429" i="5"/>
  <c r="J584" i="5"/>
  <c r="J625" i="5"/>
  <c r="K628" i="5"/>
  <c r="L628" i="5"/>
  <c r="K636" i="5"/>
  <c r="L636" i="5"/>
  <c r="K312" i="5"/>
  <c r="L312" i="5"/>
  <c r="J389" i="5"/>
  <c r="K434" i="5"/>
  <c r="L434" i="5"/>
  <c r="J450" i="5"/>
  <c r="K565" i="5"/>
  <c r="L565" i="5"/>
  <c r="J606" i="5"/>
  <c r="J753" i="5"/>
  <c r="J761" i="5"/>
  <c r="J810" i="5"/>
  <c r="J891" i="5"/>
  <c r="J980" i="5"/>
  <c r="J914" i="5"/>
  <c r="J926" i="5"/>
  <c r="J938" i="5"/>
  <c r="J950" i="5"/>
  <c r="J962" i="5"/>
  <c r="J974" i="5"/>
  <c r="J986" i="5"/>
  <c r="J998" i="5"/>
  <c r="J907" i="5"/>
  <c r="J919" i="5"/>
  <c r="J931" i="5"/>
  <c r="J943" i="5"/>
  <c r="J955" i="5"/>
  <c r="J967" i="5"/>
  <c r="J979" i="5"/>
  <c r="J991" i="5"/>
  <c r="J910" i="5"/>
  <c r="J922" i="5"/>
  <c r="J934" i="5"/>
  <c r="J946" i="5"/>
  <c r="J958" i="5"/>
  <c r="J970" i="5"/>
  <c r="J982" i="5"/>
  <c r="J994" i="5"/>
  <c r="J913" i="5"/>
  <c r="J925" i="5"/>
  <c r="J937" i="5"/>
  <c r="J949" i="5"/>
  <c r="J961" i="5"/>
  <c r="J973" i="5"/>
  <c r="J985" i="5"/>
  <c r="J997" i="5"/>
  <c r="J906" i="5"/>
  <c r="J918" i="5"/>
  <c r="J930" i="5"/>
  <c r="J942" i="5"/>
  <c r="J954" i="5"/>
  <c r="J966" i="5"/>
  <c r="J978" i="5"/>
  <c r="J990" i="5"/>
  <c r="J1002" i="5"/>
  <c r="J911" i="5"/>
  <c r="J923" i="5"/>
  <c r="J935" i="5"/>
  <c r="J947" i="5"/>
  <c r="J959" i="5"/>
  <c r="J971" i="5"/>
  <c r="J983" i="5"/>
  <c r="J995" i="5"/>
  <c r="K808" i="5"/>
  <c r="L808" i="5"/>
  <c r="J808" i="5"/>
  <c r="K549" i="5"/>
  <c r="L549" i="5"/>
  <c r="J549" i="5"/>
  <c r="J563" i="5"/>
  <c r="K600" i="5"/>
  <c r="L600" i="5"/>
  <c r="J600" i="5"/>
  <c r="K722" i="5"/>
  <c r="L722" i="5"/>
  <c r="J722" i="5"/>
  <c r="K861" i="5"/>
  <c r="L861" i="5"/>
  <c r="J861" i="5"/>
  <c r="K570" i="5"/>
  <c r="L570" i="5"/>
  <c r="J570" i="5"/>
  <c r="K528" i="5"/>
  <c r="L528" i="5"/>
  <c r="J528" i="5"/>
  <c r="K546" i="5"/>
  <c r="L546" i="5"/>
  <c r="J546" i="5"/>
  <c r="K604" i="5"/>
  <c r="L604" i="5"/>
  <c r="J604" i="5"/>
  <c r="K635" i="5"/>
  <c r="L635" i="5"/>
  <c r="J635" i="5"/>
  <c r="K763" i="5"/>
  <c r="L763" i="5"/>
  <c r="J763" i="5"/>
  <c r="J517" i="5"/>
  <c r="J552" i="5"/>
  <c r="K552" i="5"/>
  <c r="L552" i="5"/>
  <c r="K654" i="5"/>
  <c r="L654" i="5"/>
  <c r="J654" i="5"/>
  <c r="K777" i="5"/>
  <c r="L777" i="5"/>
  <c r="J777" i="5"/>
  <c r="K525" i="5"/>
  <c r="L525" i="5"/>
  <c r="J525" i="5"/>
  <c r="J553" i="5"/>
  <c r="J571" i="5"/>
  <c r="K592" i="5"/>
  <c r="L592" i="5"/>
  <c r="J592" i="5"/>
  <c r="K601" i="5"/>
  <c r="L601" i="5"/>
  <c r="J601" i="5"/>
  <c r="K612" i="5"/>
  <c r="L612" i="5"/>
  <c r="J612" i="5"/>
  <c r="K794" i="5"/>
  <c r="L794" i="5"/>
  <c r="J794" i="5"/>
  <c r="K522" i="5"/>
  <c r="L522" i="5"/>
  <c r="J522" i="5"/>
  <c r="K585" i="5"/>
  <c r="L585" i="5"/>
  <c r="J585" i="5"/>
  <c r="K605" i="5"/>
  <c r="L605" i="5"/>
  <c r="J605" i="5"/>
  <c r="K749" i="5"/>
  <c r="L749" i="5"/>
  <c r="J749" i="5"/>
  <c r="K802" i="5"/>
  <c r="L802" i="5"/>
  <c r="J802" i="5"/>
  <c r="K878" i="5"/>
  <c r="L878" i="5"/>
  <c r="J878" i="5"/>
  <c r="K599" i="5"/>
  <c r="L599" i="5"/>
  <c r="J599" i="5"/>
  <c r="J529" i="5"/>
  <c r="K582" i="5"/>
  <c r="L582" i="5"/>
  <c r="J582" i="5"/>
  <c r="K688" i="5"/>
  <c r="L688" i="5"/>
  <c r="J688" i="5"/>
  <c r="K696" i="5"/>
  <c r="L696" i="5"/>
  <c r="J696" i="5"/>
  <c r="K886" i="5"/>
  <c r="L886" i="5"/>
  <c r="J886" i="5"/>
  <c r="J505" i="5"/>
  <c r="K540" i="5"/>
  <c r="L540" i="5"/>
  <c r="J540" i="5"/>
  <c r="K640" i="5"/>
  <c r="L640" i="5"/>
  <c r="J640" i="5"/>
  <c r="K648" i="5"/>
  <c r="L648" i="5"/>
  <c r="J648" i="5"/>
  <c r="K712" i="5"/>
  <c r="L712" i="5"/>
  <c r="J712" i="5"/>
  <c r="K720" i="5"/>
  <c r="L720" i="5"/>
  <c r="J720" i="5"/>
  <c r="K847" i="5"/>
  <c r="L847" i="5"/>
  <c r="J847" i="5"/>
  <c r="K537" i="5"/>
  <c r="L537" i="5"/>
  <c r="J537" i="5"/>
  <c r="K667" i="5"/>
  <c r="L667" i="5"/>
  <c r="J667" i="5"/>
  <c r="K780" i="5"/>
  <c r="L780" i="5"/>
  <c r="J780" i="5"/>
  <c r="K510" i="5"/>
  <c r="L510" i="5"/>
  <c r="J510" i="5"/>
  <c r="K698" i="5"/>
  <c r="L698" i="5"/>
  <c r="J698" i="5"/>
  <c r="J516" i="5"/>
  <c r="K516" i="5"/>
  <c r="L516" i="5"/>
  <c r="K534" i="5"/>
  <c r="L534" i="5"/>
  <c r="J534" i="5"/>
  <c r="K587" i="5"/>
  <c r="L587" i="5"/>
  <c r="J587" i="5"/>
  <c r="K598" i="5"/>
  <c r="L598" i="5"/>
  <c r="J598" i="5"/>
  <c r="K614" i="5"/>
  <c r="L614" i="5"/>
  <c r="J614" i="5"/>
  <c r="K617" i="5"/>
  <c r="L617" i="5"/>
  <c r="J617" i="5"/>
  <c r="K736" i="5"/>
  <c r="L736" i="5"/>
  <c r="J736" i="5"/>
  <c r="K755" i="5"/>
  <c r="L755" i="5"/>
  <c r="J755" i="5"/>
  <c r="K822" i="5"/>
  <c r="L822" i="5"/>
  <c r="J822" i="5"/>
  <c r="K864" i="5"/>
  <c r="L864" i="5"/>
  <c r="J864" i="5"/>
  <c r="K513" i="5"/>
  <c r="L513" i="5"/>
  <c r="J513" i="5"/>
  <c r="K569" i="5"/>
  <c r="L569" i="5"/>
  <c r="J569" i="5"/>
  <c r="K653" i="5"/>
  <c r="L653" i="5"/>
  <c r="J653" i="5"/>
  <c r="K744" i="5"/>
  <c r="L744" i="5"/>
  <c r="J744" i="5"/>
  <c r="K646" i="5"/>
  <c r="L646" i="5"/>
  <c r="J646" i="5"/>
  <c r="J509" i="5"/>
  <c r="J521" i="5"/>
  <c r="J533" i="5"/>
  <c r="J545" i="5"/>
  <c r="J557" i="5"/>
  <c r="J562" i="5"/>
  <c r="J578" i="5"/>
  <c r="K586" i="5"/>
  <c r="L586" i="5"/>
  <c r="J586" i="5"/>
  <c r="J594" i="5"/>
  <c r="J607" i="5"/>
  <c r="J633" i="5"/>
  <c r="J649" i="5"/>
  <c r="J662" i="5"/>
  <c r="J683" i="5"/>
  <c r="J691" i="5"/>
  <c r="J707" i="5"/>
  <c r="J715" i="5"/>
  <c r="J731" i="5"/>
  <c r="J739" i="5"/>
  <c r="K766" i="5"/>
  <c r="L766" i="5"/>
  <c r="J766" i="5"/>
  <c r="J786" i="5"/>
  <c r="J811" i="5"/>
  <c r="J833" i="5"/>
  <c r="J839" i="5"/>
  <c r="K850" i="5"/>
  <c r="L850" i="5"/>
  <c r="J850" i="5"/>
  <c r="J870" i="5"/>
  <c r="J892" i="5"/>
  <c r="J641" i="5"/>
  <c r="K670" i="5"/>
  <c r="L670" i="5"/>
  <c r="J670" i="5"/>
  <c r="J797" i="5"/>
  <c r="K814" i="5"/>
  <c r="L814" i="5"/>
  <c r="J814" i="5"/>
  <c r="J856" i="5"/>
  <c r="J887" i="5"/>
  <c r="J895" i="5"/>
  <c r="K610" i="5"/>
  <c r="L610" i="5"/>
  <c r="J610" i="5"/>
  <c r="K694" i="5"/>
  <c r="L694" i="5"/>
  <c r="J694" i="5"/>
  <c r="K718" i="5"/>
  <c r="L718" i="5"/>
  <c r="J718" i="5"/>
  <c r="K742" i="5"/>
  <c r="L742" i="5"/>
  <c r="J742" i="5"/>
  <c r="K898" i="5"/>
  <c r="L898" i="5"/>
  <c r="J898" i="5"/>
  <c r="K778" i="5"/>
  <c r="L778" i="5"/>
  <c r="J778" i="5"/>
  <c r="K862" i="5"/>
  <c r="L862" i="5"/>
  <c r="J862" i="5"/>
  <c r="K634" i="5"/>
  <c r="L634" i="5"/>
  <c r="J634" i="5"/>
  <c r="J642" i="5"/>
  <c r="J655" i="5"/>
  <c r="J681" i="5"/>
  <c r="J689" i="5"/>
  <c r="J705" i="5"/>
  <c r="J713" i="5"/>
  <c r="J729" i="5"/>
  <c r="J784" i="5"/>
  <c r="J868" i="5"/>
  <c r="J595" i="5"/>
  <c r="J621" i="5"/>
  <c r="J637" i="5"/>
  <c r="J650" i="5"/>
  <c r="J671" i="5"/>
  <c r="J676" i="5"/>
  <c r="J684" i="5"/>
  <c r="J700" i="5"/>
  <c r="J708" i="5"/>
  <c r="J724" i="5"/>
  <c r="J732" i="5"/>
  <c r="K826" i="5"/>
  <c r="L826" i="5"/>
  <c r="J826" i="5"/>
  <c r="K574" i="5"/>
  <c r="L574" i="5"/>
  <c r="J574" i="5"/>
  <c r="K658" i="5"/>
  <c r="L658" i="5"/>
  <c r="J658" i="5"/>
  <c r="K790" i="5"/>
  <c r="L790" i="5"/>
  <c r="J790" i="5"/>
  <c r="K874" i="5"/>
  <c r="L874" i="5"/>
  <c r="J874" i="5"/>
  <c r="J902" i="5"/>
  <c r="K682" i="5"/>
  <c r="L682" i="5"/>
  <c r="J682" i="5"/>
  <c r="K706" i="5"/>
  <c r="L706" i="5"/>
  <c r="J706" i="5"/>
  <c r="K730" i="5"/>
  <c r="L730" i="5"/>
  <c r="J730" i="5"/>
  <c r="J746" i="5"/>
  <c r="K754" i="5"/>
  <c r="L754" i="5"/>
  <c r="J754" i="5"/>
  <c r="J765" i="5"/>
  <c r="J768" i="5"/>
  <c r="J782" i="5"/>
  <c r="J796" i="5"/>
  <c r="J821" i="5"/>
  <c r="J827" i="5"/>
  <c r="J835" i="5"/>
  <c r="J849" i="5"/>
  <c r="J852" i="5"/>
  <c r="J866" i="5"/>
  <c r="J880" i="5"/>
  <c r="K622" i="5"/>
  <c r="L622" i="5"/>
  <c r="J622" i="5"/>
  <c r="K838" i="5"/>
  <c r="L838" i="5"/>
  <c r="J838" i="5"/>
  <c r="J771" i="5"/>
  <c r="J783" i="5"/>
  <c r="J807" i="5"/>
  <c r="J843" i="5"/>
  <c r="J855" i="5"/>
  <c r="J867" i="5"/>
  <c r="K308" i="5"/>
  <c r="L308" i="5"/>
  <c r="K316" i="5"/>
  <c r="L316" i="5"/>
  <c r="J391" i="5"/>
  <c r="K444" i="5"/>
  <c r="L444" i="5"/>
  <c r="K491" i="5"/>
  <c r="L491" i="5"/>
  <c r="J491" i="5"/>
  <c r="J343" i="5"/>
  <c r="J351" i="5"/>
  <c r="J385" i="5"/>
  <c r="K394" i="5"/>
  <c r="L394" i="5"/>
  <c r="J394" i="5"/>
  <c r="J410" i="5"/>
  <c r="J438" i="5"/>
  <c r="J457" i="5"/>
  <c r="K466" i="5"/>
  <c r="L466" i="5"/>
  <c r="J466" i="5"/>
  <c r="J482" i="5"/>
  <c r="K406" i="5"/>
  <c r="L406" i="5"/>
  <c r="J406" i="5"/>
  <c r="K478" i="5"/>
  <c r="L478" i="5"/>
  <c r="J478" i="5"/>
  <c r="K348" i="5"/>
  <c r="L348" i="5"/>
  <c r="K356" i="5"/>
  <c r="L356" i="5"/>
  <c r="K364" i="5"/>
  <c r="L364" i="5"/>
  <c r="J367" i="5"/>
  <c r="J463" i="5"/>
  <c r="J303" i="5"/>
  <c r="K479" i="5"/>
  <c r="L479" i="5"/>
  <c r="J479" i="5"/>
  <c r="K324" i="5"/>
  <c r="L324" i="5"/>
  <c r="K332" i="5"/>
  <c r="L332" i="5"/>
  <c r="K340" i="5"/>
  <c r="L340" i="5"/>
  <c r="K419" i="5"/>
  <c r="L419" i="5"/>
  <c r="J419" i="5"/>
  <c r="J319" i="5"/>
  <c r="J327" i="5"/>
  <c r="J311" i="5"/>
  <c r="J335" i="5"/>
  <c r="K407" i="5"/>
  <c r="L407" i="5"/>
  <c r="J407" i="5"/>
  <c r="K382" i="5"/>
  <c r="L382" i="5"/>
  <c r="J382" i="5"/>
  <c r="J426" i="5"/>
  <c r="K454" i="5"/>
  <c r="L454" i="5"/>
  <c r="J454" i="5"/>
  <c r="J498" i="5"/>
  <c r="K467" i="5"/>
  <c r="L467" i="5"/>
  <c r="J467" i="5"/>
  <c r="J320" i="5"/>
  <c r="J344" i="5"/>
  <c r="J386" i="5"/>
  <c r="J414" i="5"/>
  <c r="J433" i="5"/>
  <c r="K442" i="5"/>
  <c r="L442" i="5"/>
  <c r="J442" i="5"/>
  <c r="J458" i="5"/>
  <c r="J486" i="5"/>
  <c r="K371" i="5"/>
  <c r="L371" i="5"/>
  <c r="J371" i="5"/>
  <c r="K383" i="5"/>
  <c r="L383" i="5"/>
  <c r="J383" i="5"/>
  <c r="K455" i="5"/>
  <c r="L455" i="5"/>
  <c r="J455" i="5"/>
  <c r="J499" i="5"/>
  <c r="K395" i="5"/>
  <c r="L395" i="5"/>
  <c r="J395" i="5"/>
  <c r="K304" i="5"/>
  <c r="L304" i="5"/>
  <c r="J307" i="5"/>
  <c r="J315" i="5"/>
  <c r="J331" i="5"/>
  <c r="J355" i="5"/>
  <c r="J402" i="5"/>
  <c r="K430" i="5"/>
  <c r="L430" i="5"/>
  <c r="J430" i="5"/>
  <c r="J474" i="5"/>
  <c r="K502" i="5"/>
  <c r="L502" i="5"/>
  <c r="J502" i="5"/>
  <c r="K443" i="5"/>
  <c r="L443" i="5"/>
  <c r="J443" i="5"/>
  <c r="J366" i="5"/>
  <c r="J390" i="5"/>
  <c r="K418" i="5"/>
  <c r="L418" i="5"/>
  <c r="J418" i="5"/>
  <c r="J462" i="5"/>
  <c r="K490" i="5"/>
  <c r="L490" i="5"/>
  <c r="J490" i="5"/>
  <c r="K431" i="5"/>
  <c r="L431" i="5"/>
  <c r="J431" i="5"/>
  <c r="L21" i="3"/>
  <c r="E53" i="3"/>
  <c r="C53" i="3"/>
  <c r="E52" i="3"/>
  <c r="C52" i="3"/>
  <c r="K302" i="5"/>
  <c r="C33" i="3"/>
  <c r="C34" i="3"/>
  <c r="C35" i="3"/>
  <c r="C36" i="3"/>
  <c r="C37" i="3"/>
  <c r="C38" i="3"/>
  <c r="C39" i="3"/>
  <c r="C40" i="3"/>
  <c r="C41" i="3"/>
  <c r="C42" i="3"/>
  <c r="C43" i="3"/>
  <c r="C44" i="3"/>
  <c r="C45" i="3"/>
  <c r="C46" i="3"/>
  <c r="C47" i="3"/>
  <c r="C48" i="3"/>
  <c r="C49" i="3"/>
  <c r="C50" i="3"/>
  <c r="C51" i="3"/>
  <c r="C54" i="3"/>
  <c r="C55" i="3"/>
  <c r="E55" i="3"/>
  <c r="E54" i="3"/>
  <c r="E51" i="3"/>
  <c r="E50" i="3"/>
  <c r="E49" i="3"/>
  <c r="E48" i="3"/>
  <c r="E47" i="3"/>
  <c r="E46" i="3"/>
  <c r="E45" i="3"/>
  <c r="E44" i="3"/>
  <c r="E43" i="3"/>
  <c r="E42" i="3"/>
  <c r="E41" i="3"/>
  <c r="E40" i="3"/>
  <c r="E39" i="3"/>
  <c r="E38" i="3"/>
  <c r="E37" i="3"/>
  <c r="E36" i="3"/>
  <c r="E35" i="3"/>
  <c r="E34" i="3"/>
  <c r="E33" i="3"/>
  <c r="E32" i="3"/>
  <c r="E31" i="3"/>
  <c r="E30" i="3"/>
  <c r="L302" i="5"/>
  <c r="J302" i="5"/>
  <c r="J7" i="5"/>
  <c r="J5" i="5"/>
  <c r="J9" i="5"/>
  <c r="J6" i="5"/>
  <c r="J8" i="5"/>
  <c r="J4" i="5"/>
  <c r="J10" i="5"/>
  <c r="J11"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J21" i="5"/>
  <c r="J14" i="5"/>
  <c r="K14" i="5"/>
  <c r="L14" i="5"/>
  <c r="K3" i="5"/>
  <c r="K13" i="5"/>
  <c r="L89" i="5"/>
  <c r="L159" i="5"/>
  <c r="L229" i="5"/>
  <c r="L299" i="5"/>
  <c r="L48" i="5"/>
  <c r="L118" i="5"/>
  <c r="L181" i="5"/>
  <c r="L251" i="5"/>
  <c r="L68" i="5"/>
  <c r="L166" i="5"/>
  <c r="L243" i="5"/>
  <c r="L104" i="5"/>
  <c r="L167" i="5"/>
  <c r="L237" i="5"/>
  <c r="L286" i="5"/>
  <c r="L40" i="5"/>
  <c r="L110" i="5"/>
  <c r="L187" i="5"/>
  <c r="L257" i="5"/>
  <c r="L54" i="5"/>
  <c r="L124" i="5"/>
  <c r="L194" i="5"/>
  <c r="L271" i="5"/>
  <c r="L62" i="5"/>
  <c r="L160" i="5"/>
  <c r="L230" i="5"/>
  <c r="L75" i="5"/>
  <c r="L145" i="5"/>
  <c r="L208" i="5"/>
  <c r="L278" i="5"/>
  <c r="L76" i="5"/>
  <c r="L139" i="5"/>
  <c r="L202" i="5"/>
  <c r="L272" i="5"/>
  <c r="L82" i="5"/>
  <c r="L152" i="5"/>
  <c r="L222" i="5"/>
  <c r="L292" i="5"/>
  <c r="L34" i="5"/>
  <c r="L90" i="5"/>
  <c r="L153" i="5"/>
  <c r="L209" i="5"/>
  <c r="L265" i="5"/>
  <c r="L61" i="5"/>
  <c r="L117" i="5"/>
  <c r="L180" i="5"/>
  <c r="L250" i="5"/>
  <c r="L69" i="5"/>
  <c r="L26" i="5"/>
  <c r="L96" i="5"/>
  <c r="L138" i="5"/>
  <c r="L201" i="5"/>
  <c r="L264" i="5"/>
  <c r="L41" i="5"/>
  <c r="L111" i="5"/>
  <c r="L132" i="5"/>
  <c r="L195" i="5"/>
  <c r="L223" i="5"/>
  <c r="L33" i="5"/>
  <c r="L103" i="5"/>
  <c r="L173" i="5"/>
  <c r="L236" i="5"/>
  <c r="L285" i="5"/>
  <c r="L27" i="5"/>
  <c r="L55" i="5"/>
  <c r="L83" i="5"/>
  <c r="L125" i="5"/>
  <c r="L146" i="5"/>
  <c r="L188" i="5"/>
  <c r="L216" i="5"/>
  <c r="L258" i="5"/>
  <c r="L279" i="5"/>
  <c r="L300" i="5"/>
  <c r="L47" i="5"/>
  <c r="L131" i="5"/>
  <c r="L215" i="5"/>
  <c r="L97" i="5"/>
  <c r="L174" i="5"/>
  <c r="L244" i="5"/>
  <c r="L293" i="5"/>
  <c r="L42" i="5"/>
  <c r="L98" i="5"/>
  <c r="L147" i="5"/>
  <c r="L196" i="5"/>
  <c r="L245" i="5"/>
  <c r="L294" i="5"/>
  <c r="L36" i="5"/>
  <c r="L43" i="5"/>
  <c r="L57" i="5"/>
  <c r="L71" i="5"/>
  <c r="L85" i="5"/>
  <c r="L99" i="5"/>
  <c r="L113" i="5"/>
  <c r="L127" i="5"/>
  <c r="L141" i="5"/>
  <c r="L155" i="5"/>
  <c r="L169" i="5"/>
  <c r="L183" i="5"/>
  <c r="L197" i="5"/>
  <c r="L211" i="5"/>
  <c r="L225" i="5"/>
  <c r="L239" i="5"/>
  <c r="L253" i="5"/>
  <c r="L267" i="5"/>
  <c r="L281" i="5"/>
  <c r="L295" i="5"/>
  <c r="L35" i="5"/>
  <c r="L84" i="5"/>
  <c r="L133" i="5"/>
  <c r="L175" i="5"/>
  <c r="L217" i="5"/>
  <c r="L259" i="5"/>
  <c r="L301" i="5"/>
  <c r="L29" i="5"/>
  <c r="L50" i="5"/>
  <c r="L64" i="5"/>
  <c r="L78" i="5"/>
  <c r="L92" i="5"/>
  <c r="L106" i="5"/>
  <c r="L120" i="5"/>
  <c r="L134" i="5"/>
  <c r="L148" i="5"/>
  <c r="L162" i="5"/>
  <c r="L176" i="5"/>
  <c r="L190" i="5"/>
  <c r="L204" i="5"/>
  <c r="L218" i="5"/>
  <c r="L232" i="5"/>
  <c r="L246" i="5"/>
  <c r="L260" i="5"/>
  <c r="L274" i="5"/>
  <c r="L288" i="5"/>
  <c r="L28" i="5"/>
  <c r="L56" i="5"/>
  <c r="L77" i="5"/>
  <c r="L105" i="5"/>
  <c r="L126" i="5"/>
  <c r="L154" i="5"/>
  <c r="L182" i="5"/>
  <c r="L203" i="5"/>
  <c r="L231" i="5"/>
  <c r="L252" i="5"/>
  <c r="L280" i="5"/>
  <c r="L30" i="5"/>
  <c r="L37" i="5"/>
  <c r="L44" i="5"/>
  <c r="L51" i="5"/>
  <c r="L58" i="5"/>
  <c r="L65" i="5"/>
  <c r="L72" i="5"/>
  <c r="L79" i="5"/>
  <c r="L86" i="5"/>
  <c r="L93" i="5"/>
  <c r="L100" i="5"/>
  <c r="L107" i="5"/>
  <c r="L114" i="5"/>
  <c r="L121" i="5"/>
  <c r="L128" i="5"/>
  <c r="L135" i="5"/>
  <c r="L142" i="5"/>
  <c r="L149" i="5"/>
  <c r="L156" i="5"/>
  <c r="L163" i="5"/>
  <c r="L170" i="5"/>
  <c r="L177" i="5"/>
  <c r="L184" i="5"/>
  <c r="L191" i="5"/>
  <c r="L198" i="5"/>
  <c r="L205" i="5"/>
  <c r="L212" i="5"/>
  <c r="L219" i="5"/>
  <c r="L226" i="5"/>
  <c r="L233" i="5"/>
  <c r="L240" i="5"/>
  <c r="L247" i="5"/>
  <c r="L254" i="5"/>
  <c r="L261" i="5"/>
  <c r="L268" i="5"/>
  <c r="L275" i="5"/>
  <c r="L282" i="5"/>
  <c r="L289" i="5"/>
  <c r="L296" i="5"/>
  <c r="L63" i="5"/>
  <c r="L112" i="5"/>
  <c r="L161" i="5"/>
  <c r="L210" i="5"/>
  <c r="L266" i="5"/>
  <c r="L24" i="5"/>
  <c r="L45" i="5"/>
  <c r="L66" i="5"/>
  <c r="L87" i="5"/>
  <c r="L108" i="5"/>
  <c r="L129" i="5"/>
  <c r="L150" i="5"/>
  <c r="L171" i="5"/>
  <c r="L192" i="5"/>
  <c r="L213" i="5"/>
  <c r="L234" i="5"/>
  <c r="L255" i="5"/>
  <c r="L276" i="5"/>
  <c r="L297" i="5"/>
  <c r="L49" i="5"/>
  <c r="L70" i="5"/>
  <c r="L91" i="5"/>
  <c r="L119" i="5"/>
  <c r="L140" i="5"/>
  <c r="L168" i="5"/>
  <c r="L189" i="5"/>
  <c r="L224" i="5"/>
  <c r="L238" i="5"/>
  <c r="L273" i="5"/>
  <c r="L287" i="5"/>
  <c r="L31" i="5"/>
  <c r="L38" i="5"/>
  <c r="L52" i="5"/>
  <c r="L59" i="5"/>
  <c r="L73" i="5"/>
  <c r="L80" i="5"/>
  <c r="L94" i="5"/>
  <c r="L101" i="5"/>
  <c r="L115" i="5"/>
  <c r="L122" i="5"/>
  <c r="L136" i="5"/>
  <c r="L143" i="5"/>
  <c r="L157" i="5"/>
  <c r="L164" i="5"/>
  <c r="L178" i="5"/>
  <c r="L185" i="5"/>
  <c r="L199" i="5"/>
  <c r="L206" i="5"/>
  <c r="L220" i="5"/>
  <c r="L227" i="5"/>
  <c r="L241" i="5"/>
  <c r="L248" i="5"/>
  <c r="L262" i="5"/>
  <c r="L269" i="5"/>
  <c r="L283" i="5"/>
  <c r="L290" i="5"/>
  <c r="L25" i="5"/>
  <c r="L32" i="5"/>
  <c r="L39" i="5"/>
  <c r="L46" i="5"/>
  <c r="L53" i="5"/>
  <c r="L60" i="5"/>
  <c r="L67" i="5"/>
  <c r="L74" i="5"/>
  <c r="L81" i="5"/>
  <c r="L88" i="5"/>
  <c r="L95" i="5"/>
  <c r="L102" i="5"/>
  <c r="L109" i="5"/>
  <c r="L116" i="5"/>
  <c r="L123" i="5"/>
  <c r="L130" i="5"/>
  <c r="L137" i="5"/>
  <c r="L144" i="5"/>
  <c r="L151" i="5"/>
  <c r="L158" i="5"/>
  <c r="L165" i="5"/>
  <c r="L172" i="5"/>
  <c r="L179" i="5"/>
  <c r="L186" i="5"/>
  <c r="L193" i="5"/>
  <c r="L200" i="5"/>
  <c r="L207" i="5"/>
  <c r="L214" i="5"/>
  <c r="L221" i="5"/>
  <c r="L228" i="5"/>
  <c r="L235" i="5"/>
  <c r="L242" i="5"/>
  <c r="L249" i="5"/>
  <c r="L256" i="5"/>
  <c r="L263" i="5"/>
  <c r="L270" i="5"/>
  <c r="L277" i="5"/>
  <c r="L284" i="5"/>
  <c r="L291" i="5"/>
  <c r="L298" i="5"/>
  <c r="K15" i="5"/>
  <c r="K23" i="5"/>
  <c r="K11" i="5"/>
  <c r="K5" i="5"/>
  <c r="K6" i="5"/>
  <c r="K8" i="5"/>
  <c r="K4" i="5"/>
  <c r="K10" i="5"/>
  <c r="K9" i="5"/>
  <c r="K7" i="5"/>
  <c r="K12" i="5"/>
  <c r="J19" i="5"/>
  <c r="J15" i="5"/>
  <c r="J13" i="5"/>
  <c r="J17" i="5"/>
  <c r="J56" i="5"/>
  <c r="J104" i="5"/>
  <c r="J152" i="5"/>
  <c r="J224" i="5"/>
  <c r="J260" i="5"/>
  <c r="J272" i="5"/>
  <c r="J27" i="5"/>
  <c r="J39" i="5"/>
  <c r="J51" i="5"/>
  <c r="J63" i="5"/>
  <c r="J93" i="5"/>
  <c r="J99" i="5"/>
  <c r="J111" i="5"/>
  <c r="J123" i="5"/>
  <c r="J237" i="5"/>
  <c r="J243" i="5"/>
  <c r="J249" i="5"/>
  <c r="J273" i="5"/>
  <c r="J297" i="5"/>
  <c r="J12" i="5"/>
  <c r="J52" i="5"/>
  <c r="J58" i="5"/>
  <c r="J88" i="5"/>
  <c r="J94" i="5"/>
  <c r="J40" i="5"/>
  <c r="J136" i="5"/>
  <c r="J178" i="5"/>
  <c r="J202" i="5"/>
  <c r="J226" i="5"/>
  <c r="J256" i="5"/>
  <c r="J131" i="5"/>
  <c r="J233" i="5"/>
  <c r="J239" i="5"/>
  <c r="J251" i="5"/>
  <c r="J257" i="5"/>
  <c r="J263" i="5"/>
  <c r="J275" i="5"/>
  <c r="J281" i="5"/>
  <c r="J287" i="5"/>
  <c r="J299" i="5"/>
  <c r="J24" i="5"/>
  <c r="J48" i="5"/>
  <c r="J276" i="5"/>
  <c r="J288" i="5"/>
  <c r="J36" i="5"/>
  <c r="J66" i="5"/>
  <c r="J72" i="5"/>
  <c r="J114" i="5"/>
  <c r="J132" i="5"/>
  <c r="J150" i="5"/>
  <c r="J174" i="5"/>
  <c r="J198" i="5"/>
  <c r="J222" i="5"/>
  <c r="J228" i="5"/>
  <c r="J240" i="5"/>
  <c r="J252" i="5"/>
  <c r="J264" i="5"/>
  <c r="J300" i="5"/>
  <c r="J18" i="5"/>
  <c r="J61" i="5"/>
  <c r="J67" i="5"/>
  <c r="J79" i="5"/>
  <c r="J109" i="5"/>
  <c r="J115" i="5"/>
  <c r="J151" i="5"/>
  <c r="J157" i="5"/>
  <c r="J163" i="5"/>
  <c r="J175" i="5"/>
  <c r="J181" i="5"/>
  <c r="J187" i="5"/>
  <c r="J199" i="5"/>
  <c r="J205" i="5"/>
  <c r="J211" i="5"/>
  <c r="J223" i="5"/>
  <c r="J229" i="5"/>
  <c r="J235" i="5"/>
  <c r="J241" i="5"/>
  <c r="J247" i="5"/>
  <c r="J253" i="5"/>
  <c r="J259" i="5"/>
  <c r="J265" i="5"/>
  <c r="J271" i="5"/>
  <c r="J283" i="5"/>
  <c r="J289" i="5"/>
  <c r="J295" i="5"/>
  <c r="J301" i="5"/>
  <c r="J77" i="5"/>
  <c r="J83" i="5"/>
  <c r="J95" i="5"/>
  <c r="J23" i="5"/>
  <c r="J31" i="5"/>
  <c r="J43" i="5"/>
  <c r="J16" i="5"/>
  <c r="E15" i="3"/>
  <c r="K15" i="3"/>
  <c r="J3" i="5"/>
  <c r="J185" i="5"/>
  <c r="J32" i="5"/>
  <c r="J192" i="5"/>
  <c r="J244" i="5"/>
  <c r="J41" i="5"/>
  <c r="J143" i="5"/>
  <c r="J184" i="5"/>
  <c r="J242" i="5"/>
  <c r="J161" i="5"/>
  <c r="J176" i="5"/>
  <c r="J208" i="5"/>
  <c r="J267" i="5"/>
  <c r="J50" i="5"/>
  <c r="J78" i="5"/>
  <c r="J162" i="5"/>
  <c r="J204" i="5"/>
  <c r="J167" i="5"/>
  <c r="J183" i="5"/>
  <c r="J268" i="5"/>
  <c r="J159" i="5"/>
  <c r="J280" i="5"/>
  <c r="J138" i="5"/>
  <c r="J57" i="5"/>
  <c r="J62" i="5"/>
  <c r="J120" i="5"/>
  <c r="J155" i="5"/>
  <c r="J210" i="5"/>
  <c r="J73" i="5"/>
  <c r="J105" i="5"/>
  <c r="J125" i="5"/>
  <c r="J292" i="5"/>
  <c r="J33" i="5"/>
  <c r="J38" i="5"/>
  <c r="J116" i="5"/>
  <c r="J121" i="5"/>
  <c r="J156" i="5"/>
  <c r="J160" i="5"/>
  <c r="J186" i="5"/>
  <c r="J216" i="5"/>
  <c r="J96" i="5"/>
  <c r="J147" i="5"/>
  <c r="J284" i="5"/>
  <c r="J108" i="5"/>
  <c r="J128" i="5"/>
  <c r="J133" i="5"/>
  <c r="J180" i="5"/>
  <c r="J209" i="5"/>
  <c r="J274" i="5"/>
  <c r="J290" i="5"/>
  <c r="J35" i="5"/>
  <c r="J47" i="5"/>
  <c r="J84" i="5"/>
  <c r="J106" i="5"/>
  <c r="J118" i="5"/>
  <c r="J126" i="5"/>
  <c r="J232" i="5"/>
  <c r="J236" i="5"/>
  <c r="J285" i="5"/>
  <c r="J89" i="5"/>
  <c r="J110" i="5"/>
  <c r="J277" i="5"/>
  <c r="J28" i="5"/>
  <c r="J44" i="5"/>
  <c r="J60" i="5"/>
  <c r="J68" i="5"/>
  <c r="J144" i="5"/>
  <c r="J168" i="5"/>
  <c r="J207" i="5"/>
  <c r="J215" i="5"/>
  <c r="J282" i="5"/>
  <c r="J286" i="5"/>
  <c r="J298" i="5"/>
  <c r="J149" i="5"/>
  <c r="J254" i="5"/>
  <c r="J258" i="5"/>
  <c r="J262" i="5"/>
  <c r="J29" i="5"/>
  <c r="J45" i="5"/>
  <c r="J100" i="5"/>
  <c r="J137" i="5"/>
  <c r="J154" i="5"/>
  <c r="J191" i="5"/>
  <c r="J200" i="5"/>
  <c r="J291" i="5"/>
  <c r="J74" i="5"/>
  <c r="J34" i="5"/>
  <c r="J59" i="5"/>
  <c r="J113" i="5"/>
  <c r="J134" i="5"/>
  <c r="J146" i="5"/>
  <c r="J197" i="5"/>
  <c r="J37" i="5"/>
  <c r="J75" i="5"/>
  <c r="J82" i="5"/>
  <c r="J85" i="5"/>
  <c r="J103" i="5"/>
  <c r="J221" i="5"/>
  <c r="J65" i="5"/>
  <c r="J81" i="5"/>
  <c r="J117" i="5"/>
  <c r="J124" i="5"/>
  <c r="J127" i="5"/>
  <c r="J201" i="5"/>
  <c r="J25" i="5"/>
  <c r="J53" i="5"/>
  <c r="J69" i="5"/>
  <c r="J107" i="5"/>
  <c r="J171" i="5"/>
  <c r="J145" i="5"/>
  <c r="J76" i="5"/>
  <c r="J86" i="5"/>
  <c r="J139" i="5"/>
  <c r="J179" i="5"/>
  <c r="J193" i="5"/>
  <c r="J54" i="5"/>
  <c r="J217" i="5"/>
  <c r="J26" i="5"/>
  <c r="J70" i="5"/>
  <c r="J90" i="5"/>
  <c r="J194" i="5"/>
  <c r="J142" i="5"/>
  <c r="J177" i="5"/>
  <c r="J49" i="5"/>
  <c r="J42" i="5"/>
  <c r="J165" i="5"/>
  <c r="J203" i="5"/>
  <c r="J218" i="5"/>
  <c r="J46" i="5"/>
  <c r="J153" i="5"/>
  <c r="J170" i="5"/>
  <c r="J55" i="5"/>
  <c r="J64" i="5"/>
  <c r="J80" i="5"/>
  <c r="J98" i="5"/>
  <c r="J101" i="5"/>
  <c r="J119" i="5"/>
  <c r="J122" i="5"/>
  <c r="J129" i="5"/>
  <c r="J141" i="5"/>
  <c r="J173" i="5"/>
  <c r="J195" i="5"/>
  <c r="J227" i="5"/>
  <c r="J30" i="5"/>
  <c r="J71" i="5"/>
  <c r="J91" i="5"/>
  <c r="J112" i="5"/>
  <c r="J166" i="5"/>
  <c r="J169" i="5"/>
  <c r="J219" i="5"/>
  <c r="J225" i="5"/>
  <c r="J248" i="5"/>
  <c r="J87" i="5"/>
  <c r="J92" i="5"/>
  <c r="J97" i="5"/>
  <c r="J102" i="5"/>
  <c r="J130" i="5"/>
  <c r="J135" i="5"/>
  <c r="J140" i="5"/>
  <c r="J148" i="5"/>
  <c r="J164" i="5"/>
  <c r="J172" i="5"/>
  <c r="J188" i="5"/>
  <c r="J196" i="5"/>
  <c r="J212" i="5"/>
  <c r="J220" i="5"/>
  <c r="J231" i="5"/>
  <c r="J245" i="5"/>
  <c r="J294" i="5"/>
  <c r="J234" i="5"/>
  <c r="J266" i="5"/>
  <c r="J246" i="5"/>
  <c r="J255" i="5"/>
  <c r="J269" i="5"/>
  <c r="J189" i="5"/>
  <c r="J213" i="5"/>
  <c r="J278" i="5"/>
  <c r="J238" i="5"/>
  <c r="J250" i="5"/>
  <c r="J261" i="5"/>
  <c r="J296" i="5"/>
  <c r="J190" i="5"/>
  <c r="J214" i="5"/>
  <c r="J270" i="5"/>
  <c r="J279" i="5"/>
  <c r="J293" i="5"/>
  <c r="J158" i="5"/>
  <c r="J182" i="5"/>
  <c r="J206" i="5"/>
  <c r="J230" i="5"/>
  <c r="C30" i="3"/>
  <c r="C31" i="3"/>
  <c r="C32" i="3"/>
  <c r="K22" i="5"/>
  <c r="L22" i="5"/>
  <c r="D18" i="3"/>
  <c r="K16" i="5"/>
  <c r="L16" i="5"/>
  <c r="K17" i="5"/>
  <c r="L17" i="5"/>
  <c r="C20" i="3"/>
  <c r="K21" i="5"/>
  <c r="L21" i="5"/>
  <c r="K20" i="3"/>
  <c r="L3" i="5"/>
  <c r="K20" i="5"/>
  <c r="L13" i="5"/>
  <c r="J22" i="5"/>
  <c r="L23" i="5"/>
  <c r="L7" i="5"/>
  <c r="L15" i="5"/>
  <c r="D16" i="3"/>
  <c r="L10" i="5"/>
  <c r="L4" i="5"/>
  <c r="L12" i="5"/>
  <c r="L8" i="5"/>
  <c r="L9" i="5"/>
  <c r="L6" i="5"/>
  <c r="L5" i="5"/>
  <c r="L11" i="5"/>
  <c r="K19" i="5"/>
  <c r="K18" i="5"/>
  <c r="J20" i="5"/>
  <c r="D13" i="3"/>
  <c r="E13" i="3"/>
  <c r="C17" i="3"/>
  <c r="D17" i="3"/>
  <c r="E17" i="3"/>
  <c r="C19" i="3"/>
  <c r="D19" i="3"/>
  <c r="E19" i="3"/>
  <c r="D14" i="3"/>
  <c r="E14" i="3"/>
  <c r="C26" i="3"/>
  <c r="C16" i="3"/>
  <c r="C29" i="3"/>
  <c r="E29" i="3"/>
  <c r="L20" i="5"/>
  <c r="L18" i="5"/>
  <c r="C18" i="3"/>
  <c r="L19" i="5"/>
  <c r="C15" i="3"/>
  <c r="E16" i="3"/>
  <c r="C14" i="3"/>
  <c r="C27" i="3"/>
  <c r="C21" i="3"/>
  <c r="D21" i="3"/>
  <c r="E21" i="3"/>
  <c r="K19" i="3"/>
  <c r="K16" i="3"/>
  <c r="K17" i="3"/>
  <c r="K14" i="3"/>
  <c r="K13" i="3"/>
  <c r="L13" i="3"/>
  <c r="C13" i="3"/>
  <c r="C28" i="3"/>
  <c r="E26" i="3"/>
  <c r="K21" i="3"/>
  <c r="C22" i="3"/>
  <c r="D22" i="3"/>
  <c r="E27" i="3"/>
  <c r="E28" i="3"/>
  <c r="F22" i="3"/>
  <c r="L22" i="3"/>
  <c r="E18" i="3"/>
  <c r="L18" i="3"/>
  <c r="E22" i="3"/>
  <c r="K22" i="3"/>
  <c r="K18" i="3"/>
  <c r="I13" i="3"/>
</calcChain>
</file>

<file path=xl/sharedStrings.xml><?xml version="1.0" encoding="utf-8"?>
<sst xmlns="http://schemas.openxmlformats.org/spreadsheetml/2006/main" count="126" uniqueCount="105">
  <si>
    <t>-</t>
    <phoneticPr fontId="1"/>
  </si>
  <si>
    <t>応募申請額(税抜)</t>
    <rPh sb="0" eb="4">
      <t>オウボシンセイ</t>
    </rPh>
    <rPh sb="4" eb="5">
      <t>ガク</t>
    </rPh>
    <phoneticPr fontId="1"/>
  </si>
  <si>
    <t>補助対象経費区分</t>
    <rPh sb="0" eb="8">
      <t>ホジョタイショウケイヒクブン</t>
    </rPh>
    <phoneticPr fontId="1"/>
  </si>
  <si>
    <t>C 補助金交付申請額(税抜)</t>
    <rPh sb="2" eb="4">
      <t>ホジョ</t>
    </rPh>
    <rPh sb="4" eb="5">
      <t>カネ</t>
    </rPh>
    <rPh sb="5" eb="7">
      <t>コウフ</t>
    </rPh>
    <rPh sb="7" eb="9">
      <t>シンセイ</t>
    </rPh>
    <rPh sb="9" eb="10">
      <t>ガク</t>
    </rPh>
    <phoneticPr fontId="1"/>
  </si>
  <si>
    <t>機械装置・システム構築費</t>
    <rPh sb="0" eb="4">
      <t>キカイソウチ</t>
    </rPh>
    <rPh sb="9" eb="11">
      <t>コウチク</t>
    </rPh>
    <rPh sb="11" eb="12">
      <t>ヒ</t>
    </rPh>
    <phoneticPr fontId="1"/>
  </si>
  <si>
    <t>建物費</t>
    <rPh sb="0" eb="3">
      <t>タテモノヒ</t>
    </rPh>
    <phoneticPr fontId="1"/>
  </si>
  <si>
    <t>運搬費</t>
    <rPh sb="0" eb="3">
      <t>ウンパンヒ</t>
    </rPh>
    <phoneticPr fontId="1"/>
  </si>
  <si>
    <t>技術導入費</t>
    <rPh sb="0" eb="2">
      <t>ギジュツ</t>
    </rPh>
    <rPh sb="2" eb="5">
      <t>ドウニュウヒ</t>
    </rPh>
    <phoneticPr fontId="1"/>
  </si>
  <si>
    <t>知的財産権等関連経費</t>
    <phoneticPr fontId="1"/>
  </si>
  <si>
    <t>上限：補助金額全体の10％</t>
    <rPh sb="0" eb="2">
      <t>ジョウゲン</t>
    </rPh>
    <rPh sb="7" eb="9">
      <t>ゼンタイ</t>
    </rPh>
    <phoneticPr fontId="1"/>
  </si>
  <si>
    <t>専門家経費</t>
    <phoneticPr fontId="1"/>
  </si>
  <si>
    <t>クラウドサービス利用費</t>
    <phoneticPr fontId="1"/>
  </si>
  <si>
    <t>上限：100万円</t>
    <rPh sb="0" eb="2">
      <t>ジョウゲン</t>
    </rPh>
    <rPh sb="6" eb="8">
      <t>マンエン</t>
    </rPh>
    <phoneticPr fontId="1"/>
  </si>
  <si>
    <t>上限：事業計画期間1年あたりの売上高見込み額(税抜)の5%</t>
  </si>
  <si>
    <t>(合計)</t>
    <rPh sb="1" eb="3">
      <t>ゴウケイ</t>
    </rPh>
    <phoneticPr fontId="1"/>
  </si>
  <si>
    <t>見積書(実発注分)</t>
    <rPh sb="0" eb="3">
      <t>ミツモリショ</t>
    </rPh>
    <rPh sb="4" eb="5">
      <t>ジツ</t>
    </rPh>
    <rPh sb="5" eb="7">
      <t>ハッチュウ</t>
    </rPh>
    <rPh sb="7" eb="8">
      <t>ブン</t>
    </rPh>
    <phoneticPr fontId="1"/>
  </si>
  <si>
    <t>相見積書</t>
    <rPh sb="0" eb="3">
      <t>アイミツモリ</t>
    </rPh>
    <rPh sb="3" eb="4">
      <t>ショ</t>
    </rPh>
    <phoneticPr fontId="1"/>
  </si>
  <si>
    <t>ファイル名</t>
    <rPh sb="4" eb="5">
      <t>メイ</t>
    </rPh>
    <phoneticPr fontId="1"/>
  </si>
  <si>
    <t>ファイル名１</t>
    <phoneticPr fontId="1"/>
  </si>
  <si>
    <t>ファイル名２</t>
    <phoneticPr fontId="1"/>
  </si>
  <si>
    <t>ファイル名３</t>
    <phoneticPr fontId="1"/>
  </si>
  <si>
    <t>業者選定理由書で代替</t>
    <rPh sb="0" eb="7">
      <t>ギョウシャセンテイリユウショ</t>
    </rPh>
    <rPh sb="8" eb="10">
      <t>ダイタイ</t>
    </rPh>
    <phoneticPr fontId="1"/>
  </si>
  <si>
    <t>No</t>
    <phoneticPr fontId="1"/>
  </si>
  <si>
    <t>補助
対象</t>
    <rPh sb="0" eb="2">
      <t>ホジョ</t>
    </rPh>
    <rPh sb="3" eb="5">
      <t>タイショウ</t>
    </rPh>
    <phoneticPr fontId="1"/>
  </si>
  <si>
    <t>経費区分</t>
    <rPh sb="0" eb="2">
      <t>ケイヒ</t>
    </rPh>
    <rPh sb="2" eb="4">
      <t>クブン</t>
    </rPh>
    <phoneticPr fontId="1"/>
  </si>
  <si>
    <t>名称・積算基礎</t>
    <rPh sb="0" eb="2">
      <t>メイショウ</t>
    </rPh>
    <rPh sb="3" eb="7">
      <t>セキサンキソ</t>
    </rPh>
    <phoneticPr fontId="1"/>
  </si>
  <si>
    <t>数量・工数</t>
    <rPh sb="0" eb="2">
      <t>スウリョウ</t>
    </rPh>
    <rPh sb="3" eb="5">
      <t>コウスウ</t>
    </rPh>
    <phoneticPr fontId="1"/>
  </si>
  <si>
    <t>対象</t>
    <rPh sb="0" eb="2">
      <t>タイショウ</t>
    </rPh>
    <phoneticPr fontId="1"/>
  </si>
  <si>
    <t>(値引き)</t>
    <rPh sb="1" eb="3">
      <t>ネビ</t>
    </rPh>
    <phoneticPr fontId="1"/>
  </si>
  <si>
    <t>補助対象項目</t>
    <rPh sb="0" eb="4">
      <t>ホジョタイショウ</t>
    </rPh>
    <rPh sb="4" eb="6">
      <t>コウモク</t>
    </rPh>
    <phoneticPr fontId="1"/>
  </si>
  <si>
    <t>費目一覧</t>
    <rPh sb="0" eb="2">
      <t>ヒモク</t>
    </rPh>
    <rPh sb="2" eb="4">
      <t>イチラン</t>
    </rPh>
    <phoneticPr fontId="1"/>
  </si>
  <si>
    <t>相見積備考</t>
    <rPh sb="0" eb="3">
      <t>アイミツモリ</t>
    </rPh>
    <rPh sb="3" eb="5">
      <t>ビコウ</t>
    </rPh>
    <phoneticPr fontId="1"/>
  </si>
  <si>
    <t>(検査・加工・設計等に係る)外注費</t>
    <phoneticPr fontId="1"/>
  </si>
  <si>
    <t>広告宣伝・販売促進費</t>
    <phoneticPr fontId="1"/>
  </si>
  <si>
    <t>(補助対象外経費)</t>
    <rPh sb="1" eb="8">
      <t>ホジョタイショウガイケイヒ</t>
    </rPh>
    <phoneticPr fontId="1"/>
  </si>
  <si>
    <t xml:space="preserve"> </t>
    <phoneticPr fontId="1"/>
  </si>
  <si>
    <t>発注先別
合計金額(税込)</t>
    <rPh sb="0" eb="4">
      <t>ハッチュウサキベツ</t>
    </rPh>
    <rPh sb="5" eb="7">
      <t>ゴウケイ</t>
    </rPh>
    <rPh sb="7" eb="9">
      <t>キンガク</t>
    </rPh>
    <rPh sb="10" eb="12">
      <t>ゼイコ</t>
    </rPh>
    <phoneticPr fontId="1"/>
  </si>
  <si>
    <t>見積書別
合計金額(税込)</t>
    <rPh sb="0" eb="4">
      <t>ミツモリショベツ</t>
    </rPh>
    <rPh sb="5" eb="9">
      <t>ゴウケイキンガク</t>
    </rPh>
    <rPh sb="10" eb="12">
      <t>ゼイコ</t>
    </rPh>
    <phoneticPr fontId="1"/>
  </si>
  <si>
    <t>補助金額上限
(税抜)</t>
    <rPh sb="0" eb="4">
      <t>ホジョキンガク</t>
    </rPh>
    <rPh sb="4" eb="6">
      <t>ジョウゲン</t>
    </rPh>
    <phoneticPr fontId="1"/>
  </si>
  <si>
    <t>B 補助対象経費
(税抜)</t>
    <rPh sb="2" eb="4">
      <t>ホジョ</t>
    </rPh>
    <rPh sb="4" eb="8">
      <t>タイショウケイヒ</t>
    </rPh>
    <phoneticPr fontId="1"/>
  </si>
  <si>
    <t>A 補助事業に
要する経費(税込)</t>
    <rPh sb="2" eb="4">
      <t>ホジョ</t>
    </rPh>
    <rPh sb="4" eb="6">
      <t>ジギョウ</t>
    </rPh>
    <rPh sb="8" eb="9">
      <t>ヨウ</t>
    </rPh>
    <rPh sb="11" eb="13">
      <t>ケイヒ</t>
    </rPh>
    <rPh sb="14" eb="16">
      <t>ゼイコ</t>
    </rPh>
    <phoneticPr fontId="1"/>
  </si>
  <si>
    <t>検査・加工・設計等に係る外注費</t>
    <phoneticPr fontId="1"/>
  </si>
  <si>
    <t>提出可否</t>
    <rPh sb="0" eb="2">
      <t>テイシュツ</t>
    </rPh>
    <rPh sb="2" eb="4">
      <t>カヒ</t>
    </rPh>
    <phoneticPr fontId="1"/>
  </si>
  <si>
    <t>経費要件
チェック</t>
    <rPh sb="0" eb="2">
      <t>ケイヒ</t>
    </rPh>
    <rPh sb="2" eb="4">
      <t>ヨウケン</t>
    </rPh>
    <phoneticPr fontId="1"/>
  </si>
  <si>
    <t>申請額
チェック</t>
    <rPh sb="0" eb="2">
      <t>シンセイ</t>
    </rPh>
    <rPh sb="2" eb="3">
      <t>ガク</t>
    </rPh>
    <phoneticPr fontId="1"/>
  </si>
  <si>
    <t>「機械装置・システム構築費」と「建物費」のいずれかが0より大きい</t>
    <rPh sb="29" eb="30">
      <t>オオ</t>
    </rPh>
    <phoneticPr fontId="1"/>
  </si>
  <si>
    <t>サマリ</t>
    <phoneticPr fontId="1"/>
  </si>
  <si>
    <t>免税事業者または簡易課税事業者への該当有無</t>
    <rPh sb="17" eb="19">
      <t>ガイトウ</t>
    </rPh>
    <rPh sb="19" eb="21">
      <t>ウム</t>
    </rPh>
    <phoneticPr fontId="1"/>
  </si>
  <si>
    <t>補助金交付申請額に関する要件</t>
    <rPh sb="0" eb="3">
      <t>ホジョキン</t>
    </rPh>
    <rPh sb="3" eb="5">
      <t>コウフ</t>
    </rPh>
    <rPh sb="5" eb="7">
      <t>シンセイ</t>
    </rPh>
    <rPh sb="7" eb="8">
      <t>ガク</t>
    </rPh>
    <rPh sb="9" eb="10">
      <t>カン</t>
    </rPh>
    <rPh sb="12" eb="14">
      <t>ヨウケン</t>
    </rPh>
    <phoneticPr fontId="1"/>
  </si>
  <si>
    <t>該当有無</t>
    <rPh sb="0" eb="2">
      <t>ガイトウ</t>
    </rPh>
    <rPh sb="2" eb="4">
      <t>ウム</t>
    </rPh>
    <phoneticPr fontId="1"/>
  </si>
  <si>
    <t>該当する</t>
    <rPh sb="0" eb="2">
      <t>ガイトウ</t>
    </rPh>
    <phoneticPr fontId="1"/>
  </si>
  <si>
    <t>該当しない</t>
    <rPh sb="0" eb="2">
      <t>ガイトウ</t>
    </rPh>
    <phoneticPr fontId="1"/>
  </si>
  <si>
    <r>
      <t xml:space="preserve">単価(税抜)
</t>
    </r>
    <r>
      <rPr>
        <b/>
        <sz val="12"/>
        <color theme="0"/>
        <rFont val="Meiryo UI"/>
        <family val="3"/>
        <charset val="128"/>
      </rPr>
      <t>[円]</t>
    </r>
    <rPh sb="0" eb="2">
      <t>タンカ</t>
    </rPh>
    <rPh sb="8" eb="9">
      <t>エン</t>
    </rPh>
    <phoneticPr fontId="1"/>
  </si>
  <si>
    <r>
      <t xml:space="preserve">価格(税抜)
</t>
    </r>
    <r>
      <rPr>
        <b/>
        <sz val="12"/>
        <color theme="0"/>
        <rFont val="Meiryo UI"/>
        <family val="3"/>
        <charset val="128"/>
      </rPr>
      <t>[円]</t>
    </r>
    <rPh sb="0" eb="2">
      <t>カカク</t>
    </rPh>
    <rPh sb="3" eb="5">
      <t>ゼ</t>
    </rPh>
    <rPh sb="8" eb="9">
      <t>エン</t>
    </rPh>
    <phoneticPr fontId="1"/>
  </si>
  <si>
    <r>
      <t xml:space="preserve">価格(税込)
</t>
    </r>
    <r>
      <rPr>
        <b/>
        <sz val="12"/>
        <color theme="0"/>
        <rFont val="Meiryo UI"/>
        <family val="3"/>
        <charset val="128"/>
      </rPr>
      <t>[円]</t>
    </r>
    <rPh sb="0" eb="2">
      <t>カカク</t>
    </rPh>
    <rPh sb="3" eb="5">
      <t>ゼイコ</t>
    </rPh>
    <phoneticPr fontId="1"/>
  </si>
  <si>
    <r>
      <t xml:space="preserve">備考
</t>
    </r>
    <r>
      <rPr>
        <b/>
        <sz val="12"/>
        <color theme="0"/>
        <rFont val="Meiryo UI"/>
        <family val="3"/>
        <charset val="128"/>
      </rPr>
      <t>*任意項目</t>
    </r>
    <rPh sb="0" eb="2">
      <t>ビコウ</t>
    </rPh>
    <rPh sb="4" eb="8">
      <t>ニンイコウモク</t>
    </rPh>
    <phoneticPr fontId="1"/>
  </si>
  <si>
    <r>
      <t xml:space="preserve">値引き後価格
(税抜) </t>
    </r>
    <r>
      <rPr>
        <b/>
        <sz val="12"/>
        <color theme="0"/>
        <rFont val="Meiryo UI"/>
        <family val="3"/>
        <charset val="128"/>
      </rPr>
      <t>[円]</t>
    </r>
    <rPh sb="0" eb="2">
      <t>ネビ</t>
    </rPh>
    <rPh sb="3" eb="4">
      <t>ゴ</t>
    </rPh>
    <rPh sb="4" eb="6">
      <t>カカク</t>
    </rPh>
    <rPh sb="8" eb="10">
      <t>ゼ</t>
    </rPh>
    <phoneticPr fontId="1"/>
  </si>
  <si>
    <r>
      <t xml:space="preserve">値引き後価格
(税込) </t>
    </r>
    <r>
      <rPr>
        <b/>
        <sz val="12"/>
        <color theme="0"/>
        <rFont val="Meiryo UI"/>
        <family val="3"/>
        <charset val="128"/>
      </rPr>
      <t>[円]</t>
    </r>
    <rPh sb="0" eb="2">
      <t>ネビ</t>
    </rPh>
    <rPh sb="3" eb="4">
      <t>ゴ</t>
    </rPh>
    <rPh sb="4" eb="6">
      <t>カカク</t>
    </rPh>
    <phoneticPr fontId="1"/>
  </si>
  <si>
    <t>1. 本ファイルの目的</t>
    <rPh sb="3" eb="4">
      <t>ホン</t>
    </rPh>
    <rPh sb="9" eb="11">
      <t>モクテキ</t>
    </rPh>
    <phoneticPr fontId="1"/>
  </si>
  <si>
    <t>・</t>
    <phoneticPr fontId="1"/>
  </si>
  <si>
    <t>2. 各シートの概要</t>
    <rPh sb="3" eb="4">
      <t>カク</t>
    </rPh>
    <rPh sb="8" eb="10">
      <t>ガイヨウ</t>
    </rPh>
    <phoneticPr fontId="1"/>
  </si>
  <si>
    <t>シート名</t>
    <rPh sb="3" eb="4">
      <t>メイ</t>
    </rPh>
    <phoneticPr fontId="1"/>
  </si>
  <si>
    <t>経費明細表</t>
    <rPh sb="0" eb="2">
      <t>ケイヒ</t>
    </rPh>
    <rPh sb="2" eb="5">
      <t>メイサイヒョウ</t>
    </rPh>
    <phoneticPr fontId="1"/>
  </si>
  <si>
    <t>主な内容・役割</t>
    <rPh sb="0" eb="1">
      <t>オモ</t>
    </rPh>
    <rPh sb="2" eb="4">
      <t>ナイヨウ</t>
    </rPh>
    <rPh sb="5" eb="7">
      <t>ヤクワリ</t>
    </rPh>
    <phoneticPr fontId="1"/>
  </si>
  <si>
    <t>経費明細表の集計結果から、補助金申請額や見積書・相見積書の対応関係を整理します。</t>
    <phoneticPr fontId="1"/>
  </si>
  <si>
    <t>見積書の内容を基に、品目ごとに経費区分・単価・数量などを入力します。</t>
    <rPh sb="7" eb="8">
      <t>モト</t>
    </rPh>
    <phoneticPr fontId="1"/>
  </si>
  <si>
    <t>上限：応募申請額(税抜)、下限：750万</t>
    <rPh sb="3" eb="5">
      <t>オウボ</t>
    </rPh>
    <rPh sb="5" eb="7">
      <t>シンセイ</t>
    </rPh>
    <rPh sb="7" eb="8">
      <t>ガク</t>
    </rPh>
    <rPh sb="9" eb="11">
      <t>ゼイヌキ</t>
    </rPh>
    <rPh sb="13" eb="15">
      <t>カゲン</t>
    </rPh>
    <rPh sb="19" eb="20">
      <t>マン</t>
    </rPh>
    <phoneticPr fontId="1"/>
  </si>
  <si>
    <t>以下を参考に、必要な情報を入力し、提出可否が"OK"になっていることを確認してください。</t>
    <rPh sb="0" eb="2">
      <t>イカ</t>
    </rPh>
    <rPh sb="3" eb="5">
      <t>サンコウ</t>
    </rPh>
    <rPh sb="7" eb="9">
      <t>ヒツヨウ</t>
    </rPh>
    <rPh sb="10" eb="12">
      <t>ジョウホウ</t>
    </rPh>
    <rPh sb="13" eb="15">
      <t>ニュウリョク</t>
    </rPh>
    <rPh sb="17" eb="19">
      <t>テイシュツ</t>
    </rPh>
    <rPh sb="19" eb="21">
      <t>カヒ</t>
    </rPh>
    <rPh sb="35" eb="37">
      <t>カクニン</t>
    </rPh>
    <phoneticPr fontId="1"/>
  </si>
  <si>
    <t>はじめに</t>
    <phoneticPr fontId="1"/>
  </si>
  <si>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1"/>
  </si>
  <si>
    <t>3. 本ファイルの利用方法</t>
    <rPh sb="3" eb="4">
      <t>ホン</t>
    </rPh>
    <rPh sb="9" eb="11">
      <t>リヨウ</t>
    </rPh>
    <rPh sb="11" eb="13">
      <t>ホウホウ</t>
    </rPh>
    <phoneticPr fontId="1"/>
  </si>
  <si>
    <t>③電子申請システムへの入力</t>
    <rPh sb="1" eb="3">
      <t>デンシ</t>
    </rPh>
    <rPh sb="3" eb="5">
      <t>シンセイ</t>
    </rPh>
    <rPh sb="11" eb="13">
      <t>ニュウリョク</t>
    </rPh>
    <phoneticPr fontId="1"/>
  </si>
  <si>
    <t>※機械装置・システム構築費の例</t>
    <rPh sb="1" eb="3">
      <t>キカイ</t>
    </rPh>
    <rPh sb="3" eb="5">
      <t>ソウチ</t>
    </rPh>
    <rPh sb="10" eb="12">
      <t>コウチク</t>
    </rPh>
    <rPh sb="12" eb="13">
      <t>ヒ</t>
    </rPh>
    <rPh sb="14" eb="15">
      <t>レイ</t>
    </rPh>
    <phoneticPr fontId="1"/>
  </si>
  <si>
    <t>④電子申請システムへの添付</t>
    <rPh sb="1" eb="3">
      <t>デンシ</t>
    </rPh>
    <rPh sb="3" eb="5">
      <t>シンセイ</t>
    </rPh>
    <rPh sb="11" eb="13">
      <t>テンプ</t>
    </rPh>
    <phoneticPr fontId="1"/>
  </si>
  <si>
    <t>① 「経費明細表」シートの入力</t>
    <rPh sb="3" eb="5">
      <t>ケイヒ</t>
    </rPh>
    <rPh sb="5" eb="8">
      <t>メイサイヒョウ</t>
    </rPh>
    <rPh sb="13" eb="15">
      <t>ニュウリョク</t>
    </rPh>
    <phoneticPr fontId="1"/>
  </si>
  <si>
    <t>② 「サマリ」シートの入力</t>
    <rPh sb="11" eb="13">
      <t>ニュウリョク</t>
    </rPh>
    <phoneticPr fontId="1"/>
  </si>
  <si>
    <t>本ファイルを、電子申請システムの交付申請画面の対応する項目に添付し、交付申請を提出してください。</t>
    <rPh sb="0" eb="1">
      <t>ホン</t>
    </rPh>
    <rPh sb="7" eb="9">
      <t>デンシ</t>
    </rPh>
    <rPh sb="9" eb="11">
      <t>シンセイ</t>
    </rPh>
    <rPh sb="16" eb="18">
      <t>コウフ</t>
    </rPh>
    <rPh sb="18" eb="20">
      <t>シンセイ</t>
    </rPh>
    <rPh sb="20" eb="22">
      <t>ガメン</t>
    </rPh>
    <rPh sb="23" eb="25">
      <t>タイオウ</t>
    </rPh>
    <rPh sb="27" eb="29">
      <t>コウモク</t>
    </rPh>
    <rPh sb="30" eb="32">
      <t>テンプ</t>
    </rPh>
    <rPh sb="34" eb="36">
      <t>コウフ</t>
    </rPh>
    <rPh sb="36" eb="38">
      <t>シンセイ</t>
    </rPh>
    <rPh sb="39" eb="41">
      <t>テイシュツ</t>
    </rPh>
    <phoneticPr fontId="1"/>
  </si>
  <si>
    <t>「サマリ」シートの、補助対象経費区分ごとの「A 補助事業に要する経費(税込)」、「B 補助対象経費(税抜)」、「C 補助金交付申請額(税抜)」を確認し、</t>
    <rPh sb="10" eb="12">
      <t>ホジョ</t>
    </rPh>
    <rPh sb="12" eb="14">
      <t>タイショウ</t>
    </rPh>
    <rPh sb="14" eb="16">
      <t>ケイヒ</t>
    </rPh>
    <rPh sb="16" eb="18">
      <t>クブン</t>
    </rPh>
    <rPh sb="24" eb="26">
      <t>ホジョ</t>
    </rPh>
    <rPh sb="26" eb="28">
      <t>ジギョウ</t>
    </rPh>
    <rPh sb="29" eb="30">
      <t>ヨウ</t>
    </rPh>
    <rPh sb="32" eb="34">
      <t>ケイヒ</t>
    </rPh>
    <rPh sb="35" eb="37">
      <t>ゼイコミ</t>
    </rPh>
    <rPh sb="43" eb="45">
      <t>ホジョ</t>
    </rPh>
    <rPh sb="45" eb="47">
      <t>タイショウ</t>
    </rPh>
    <rPh sb="47" eb="49">
      <t>ケイヒ</t>
    </rPh>
    <rPh sb="50" eb="52">
      <t>ゼイヌキ</t>
    </rPh>
    <rPh sb="58" eb="61">
      <t>ホジョキン</t>
    </rPh>
    <rPh sb="61" eb="63">
      <t>コウフ</t>
    </rPh>
    <rPh sb="63" eb="65">
      <t>シンセイ</t>
    </rPh>
    <rPh sb="65" eb="66">
      <t>ガク</t>
    </rPh>
    <rPh sb="67" eb="69">
      <t>ゼイヌキ</t>
    </rPh>
    <rPh sb="72" eb="74">
      <t>カクニン</t>
    </rPh>
    <phoneticPr fontId="1"/>
  </si>
  <si>
    <t>電子申請システムの交付申請画面にて対応する項目に値を入力してください。</t>
    <rPh sb="0" eb="4">
      <t>デンシシンセイ</t>
    </rPh>
    <rPh sb="9" eb="11">
      <t>コウフ</t>
    </rPh>
    <rPh sb="11" eb="13">
      <t>シンセイ</t>
    </rPh>
    <rPh sb="13" eb="15">
      <t>ガメン</t>
    </rPh>
    <rPh sb="17" eb="19">
      <t>タイオウ</t>
    </rPh>
    <rPh sb="21" eb="23">
      <t>コウモク</t>
    </rPh>
    <rPh sb="24" eb="25">
      <t>アタイ</t>
    </rPh>
    <rPh sb="26" eb="28">
      <t>ニュウリョク</t>
    </rPh>
    <phoneticPr fontId="1"/>
  </si>
  <si>
    <t>左記見積書の
発注先事業者名</t>
    <rPh sb="0" eb="2">
      <t>サキ</t>
    </rPh>
    <rPh sb="2" eb="5">
      <t>ミツモリショ</t>
    </rPh>
    <rPh sb="7" eb="10">
      <t>ハッチュウサキ</t>
    </rPh>
    <rPh sb="10" eb="14">
      <t>ジギョウシャメイ</t>
    </rPh>
    <phoneticPr fontId="1"/>
  </si>
  <si>
    <t>相見積取得</t>
    <rPh sb="0" eb="3">
      <t>アイミツモリ</t>
    </rPh>
    <rPh sb="3" eb="5">
      <t>シュトク</t>
    </rPh>
    <phoneticPr fontId="1"/>
  </si>
  <si>
    <t>価格の妥当性確認区分</t>
    <rPh sb="0" eb="2">
      <t>カカク</t>
    </rPh>
    <rPh sb="3" eb="6">
      <t>ダトウセイ</t>
    </rPh>
    <rPh sb="6" eb="8">
      <t>カクニン</t>
    </rPh>
    <rPh sb="8" eb="10">
      <t>クブン</t>
    </rPh>
    <phoneticPr fontId="1"/>
  </si>
  <si>
    <t>相見積不要(50万円未満)</t>
    <rPh sb="0" eb="3">
      <t>アイミツモリ</t>
    </rPh>
    <rPh sb="3" eb="5">
      <t>フヨウ</t>
    </rPh>
    <rPh sb="8" eb="10">
      <t>マンエン</t>
    </rPh>
    <rPh sb="10" eb="12">
      <t>ミマン</t>
    </rPh>
    <phoneticPr fontId="1"/>
  </si>
  <si>
    <t>見積書(実発注分)
ファイル名</t>
    <rPh sb="0" eb="3">
      <t>ミツモリショ</t>
    </rPh>
    <rPh sb="4" eb="5">
      <t>ジツ</t>
    </rPh>
    <rPh sb="5" eb="7">
      <t>ハッチュウ</t>
    </rPh>
    <rPh sb="7" eb="8">
      <t>ブン</t>
    </rPh>
    <rPh sb="14" eb="15">
      <t>メイ</t>
    </rPh>
    <phoneticPr fontId="1"/>
  </si>
  <si>
    <t>※相見積書の内容は入力不要です。</t>
    <rPh sb="1" eb="2">
      <t>アイ</t>
    </rPh>
    <rPh sb="2" eb="5">
      <t>ミツモリショ</t>
    </rPh>
    <rPh sb="6" eb="8">
      <t>ナイヨウ</t>
    </rPh>
    <rPh sb="9" eb="11">
      <t>ニュウリョク</t>
    </rPh>
    <rPh sb="11" eb="13">
      <t>フヨウ</t>
    </rPh>
    <phoneticPr fontId="1"/>
  </si>
  <si>
    <r>
      <t>以下を参考に、</t>
    </r>
    <r>
      <rPr>
        <b/>
        <sz val="11"/>
        <color theme="1"/>
        <rFont val="Meiryo UI"/>
        <family val="3"/>
        <charset val="128"/>
      </rPr>
      <t>取得した見積書(実発注分)のすべての内容を本シートに入力</t>
    </r>
    <r>
      <rPr>
        <sz val="11"/>
        <color theme="1"/>
        <rFont val="Meiryo UI"/>
        <family val="3"/>
        <charset val="128"/>
      </rPr>
      <t>してください。</t>
    </r>
    <rPh sb="7" eb="9">
      <t>シュトク</t>
    </rPh>
    <rPh sb="11" eb="14">
      <t>ミツモリショ</t>
    </rPh>
    <rPh sb="15" eb="16">
      <t>ジツ</t>
    </rPh>
    <rPh sb="16" eb="18">
      <t>ハッチュウ</t>
    </rPh>
    <rPh sb="18" eb="19">
      <t>ブン</t>
    </rPh>
    <rPh sb="25" eb="27">
      <t>ナイヨウ</t>
    </rPh>
    <rPh sb="28" eb="29">
      <t>ホン</t>
    </rPh>
    <rPh sb="33" eb="35">
      <t>ニュウリョク</t>
    </rPh>
    <phoneticPr fontId="1"/>
  </si>
  <si>
    <t>※画面はイメージのため、実際の画面と異なる場合がございます。</t>
    <rPh sb="1" eb="3">
      <t>ガメン</t>
    </rPh>
    <rPh sb="12" eb="14">
      <t>ジッサイ</t>
    </rPh>
    <rPh sb="15" eb="17">
      <t>ガメン</t>
    </rPh>
    <rPh sb="18" eb="19">
      <t>コト</t>
    </rPh>
    <rPh sb="21" eb="23">
      <t>バアイ</t>
    </rPh>
    <phoneticPr fontId="1"/>
  </si>
  <si>
    <t>1年目</t>
    <rPh sb="1" eb="3">
      <t>ネンメ</t>
    </rPh>
    <phoneticPr fontId="1"/>
  </si>
  <si>
    <t>2年目</t>
    <rPh sb="1" eb="3">
      <t>ネンメ</t>
    </rPh>
    <phoneticPr fontId="1"/>
  </si>
  <si>
    <t>3年目</t>
    <rPh sb="1" eb="3">
      <t>ネンメ</t>
    </rPh>
    <phoneticPr fontId="1"/>
  </si>
  <si>
    <t>4年目</t>
    <rPh sb="1" eb="3">
      <t>ネンメ</t>
    </rPh>
    <phoneticPr fontId="1"/>
  </si>
  <si>
    <t>5年目</t>
    <rPh sb="1" eb="3">
      <t>ネンメ</t>
    </rPh>
    <phoneticPr fontId="1"/>
  </si>
  <si>
    <t>1年あたり</t>
    <rPh sb="1" eb="2">
      <t>ネン</t>
    </rPh>
    <phoneticPr fontId="1"/>
  </si>
  <si>
    <t>事業計画期間の売上高見込み額(税抜)</t>
    <rPh sb="0" eb="2">
      <t>ジギョウ</t>
    </rPh>
    <rPh sb="2" eb="4">
      <t>ケイカク</t>
    </rPh>
    <rPh sb="4" eb="5">
      <t>キ</t>
    </rPh>
    <rPh sb="6" eb="8">
      <t>ミコ</t>
    </rPh>
    <rPh sb="9" eb="10">
      <t>ガク</t>
    </rPh>
    <rPh sb="11" eb="13">
      <t>ゼイヌキ</t>
    </rPh>
    <phoneticPr fontId="1"/>
  </si>
  <si>
    <t>事業計画年数</t>
    <rPh sb="0" eb="2">
      <t>ジギョウ</t>
    </rPh>
    <rPh sb="2" eb="4">
      <t>ケイカク</t>
    </rPh>
    <rPh sb="4" eb="6">
      <t>ネンスウ</t>
    </rPh>
    <phoneticPr fontId="1"/>
  </si>
  <si>
    <t>3年間</t>
    <rPh sb="1" eb="2">
      <t>ネン</t>
    </rPh>
    <rPh sb="2" eb="3">
      <t>カン</t>
    </rPh>
    <phoneticPr fontId="1"/>
  </si>
  <si>
    <t>4年間</t>
    <rPh sb="1" eb="2">
      <t>ネン</t>
    </rPh>
    <rPh sb="2" eb="3">
      <t>カン</t>
    </rPh>
    <phoneticPr fontId="1"/>
  </si>
  <si>
    <t>5年間</t>
    <rPh sb="1" eb="2">
      <t>ネン</t>
    </rPh>
    <rPh sb="2" eb="3">
      <t>カン</t>
    </rPh>
    <phoneticPr fontId="1"/>
  </si>
  <si>
    <t>本ファイルは、「新事業進出補助金」の交付申請時に提出いただく経費明細のフォーマットです。</t>
    <phoneticPr fontId="1"/>
  </si>
  <si>
    <t>見積書の内容をもとにフォーマットへ入力いただくことで、経費明細を作成することができます。</t>
    <phoneticPr fontId="1"/>
  </si>
  <si>
    <t>「3．本ファイルの利用方法」にしたがって、作成、電子申請システムへの転記、および本ファイルの添付を実施して下さい。</t>
    <phoneticPr fontId="1"/>
  </si>
  <si>
    <t>&lt;本ファイルの特長&gt;</t>
    <phoneticPr fontId="1"/>
  </si>
  <si>
    <t>経費と見積書の対応関係を1シートで整理することが可能</t>
    <phoneticPr fontId="1"/>
  </si>
  <si>
    <t>一部自動計算により、入力負荷を軽減し、正確な金額を算出することが可能</t>
    <phoneticPr fontId="1"/>
  </si>
  <si>
    <t>補助対象経費に関する要件を満たしているか、提出前にセルフチェックすることが可能</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</si>
</sst>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6" formatCode="&quot;¥&quot;#,##0;[Red]&quot;¥&quot;\-#,##0"/>
    <numFmt numFmtId="7" formatCode="&quot;¥&quot;#,##0.00;&quot;¥&quot;\-#,##0.00"/>
    <numFmt numFmtId="176" formatCode="0000"/>
    <numFmt numFmtId="177" formatCode="&quot;¥&quot;#,##0_);[Red]\(&quot;¥&quot;#,##0\)"/>
    <numFmt numFmtId="178" formatCode="0.000_);[Red]\(0.000\)"/>
  </numFmts>
  <fonts count="25"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Meiryo UI"/>
      <family val="3"/>
      <charset val="128"/>
    </font>
    <font>
      <b/>
      <sz val="11"/>
      <color theme="1"/>
      <name val="Meiryo UI"/>
      <family val="3"/>
      <charset val="128"/>
    </font>
    <font>
      <sz val="11"/>
      <color theme="0" tint="-0.34998626667073579"/>
      <name val="Meiryo UI"/>
      <family val="3"/>
      <charset val="128"/>
    </font>
    <font>
      <sz val="12"/>
      <color theme="1"/>
      <name val="Meiryo UI"/>
      <family val="3"/>
      <charset val="128"/>
    </font>
    <font>
      <b/>
      <sz val="16"/>
      <color theme="0"/>
      <name val="Meiryo UI"/>
      <family val="3"/>
      <charset val="128"/>
    </font>
    <font>
      <b/>
      <sz val="12"/>
      <color theme="1"/>
      <name val="Meiryo UI"/>
      <family val="3"/>
      <charset val="128"/>
    </font>
    <font>
      <b/>
      <sz val="12"/>
      <name val="Meiryo UI"/>
      <family val="3"/>
      <charset val="128"/>
    </font>
    <font>
      <sz val="16"/>
      <color theme="1"/>
      <name val="Meiryo UI"/>
      <family val="3"/>
      <charset val="128"/>
    </font>
    <font>
      <sz val="11"/>
      <color theme="0" tint="-0.14999847407452621"/>
      <name val="Meiryo UI"/>
      <family val="3"/>
      <charset val="128"/>
    </font>
    <font>
      <b/>
      <sz val="16"/>
      <color theme="4"/>
      <name val="Meiryo UI"/>
      <family val="3"/>
      <charset val="128"/>
    </font>
    <font>
      <b/>
      <sz val="12"/>
      <color theme="0"/>
      <name val="Meiryo UI"/>
      <family val="3"/>
      <charset val="128"/>
    </font>
    <font>
      <b/>
      <sz val="14"/>
      <color theme="4"/>
      <name val="Meiryo UI"/>
      <family val="3"/>
      <charset val="128"/>
    </font>
    <font>
      <sz val="12"/>
      <color rgb="FF0070C0"/>
      <name val="Meiryo UI"/>
      <family val="3"/>
      <charset val="128"/>
    </font>
    <font>
      <b/>
      <sz val="12"/>
      <color rgb="FF0070C0"/>
      <name val="Meiryo UI"/>
      <family val="3"/>
      <charset val="128"/>
    </font>
    <font>
      <b/>
      <sz val="16"/>
      <name val="Meiryo UI"/>
      <family val="3"/>
      <charset val="128"/>
    </font>
    <font>
      <b/>
      <sz val="16"/>
      <color rgb="FF0070C0"/>
      <name val="Meiryo UI"/>
      <family val="3"/>
      <charset val="128"/>
    </font>
    <font>
      <sz val="11"/>
      <color theme="4"/>
      <name val="Meiryo UI"/>
      <family val="3"/>
      <charset val="128"/>
    </font>
    <font>
      <b/>
      <sz val="11"/>
      <color theme="4"/>
      <name val="Meiryo UI"/>
      <family val="3"/>
      <charset val="128"/>
    </font>
    <font>
      <sz val="11"/>
      <color theme="1" tint="0.499984740745262"/>
      <name val="Meiryo UI"/>
      <family val="3"/>
      <charset val="128"/>
    </font>
    <font>
      <b/>
      <sz val="14"/>
      <color theme="0"/>
      <name val="Meiryo UI"/>
      <family val="3"/>
      <charset val="128"/>
    </font>
    <font>
      <sz val="11"/>
      <color theme="0"/>
      <name val="Meiryo UI"/>
      <family val="3"/>
      <charset val="128"/>
    </font>
    <font>
      <sz val="16"/>
      <color rgb="FF0070C0"/>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8080"/>
        <bgColor indexed="64"/>
      </patternFill>
    </fill>
    <fill>
      <patternFill patternType="solid">
        <fgColor theme="4"/>
        <bgColor indexed="64"/>
      </patternFill>
    </fill>
    <fill>
      <patternFill patternType="solid">
        <fgColor theme="0" tint="-4.9989318521683403E-2"/>
        <bgColor indexed="64"/>
      </patternFill>
    </fill>
    <fill>
      <patternFill patternType="solid">
        <fgColor rgb="FFFEECF5"/>
        <bgColor indexed="64"/>
      </patternFill>
    </fill>
  </fills>
  <borders count="3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ck">
        <color theme="1" tint="0.24994659260841701"/>
      </left>
      <right style="thick">
        <color theme="1" tint="0.24994659260841701"/>
      </right>
      <top/>
      <bottom style="thin">
        <color theme="0" tint="-0.34998626667073579"/>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ck">
        <color theme="1" tint="0.24994659260841701"/>
      </left>
      <right style="thick">
        <color theme="1" tint="0.24994659260841701"/>
      </right>
      <top/>
      <bottom/>
      <diagonal/>
    </border>
    <border>
      <left style="thick">
        <color theme="1" tint="0.24994659260841701"/>
      </left>
      <right style="thick">
        <color theme="1" tint="0.24994659260841701"/>
      </right>
      <top/>
      <bottom style="thick">
        <color theme="1" tint="0.24994659260841701"/>
      </bottom>
      <diagonal/>
    </border>
    <border>
      <left style="thin">
        <color theme="0" tint="-0.34998626667073579"/>
      </left>
      <right/>
      <top style="thin">
        <color theme="0" tint="-0.34998626667073579"/>
      </top>
      <bottom/>
      <diagonal/>
    </border>
    <border>
      <left/>
      <right style="thick">
        <color theme="1" tint="0.24994659260841701"/>
      </right>
      <top style="thin">
        <color theme="0" tint="-0.34998626667073579"/>
      </top>
      <bottom style="thin">
        <color theme="0" tint="-0.34998626667073579"/>
      </bottom>
      <diagonal/>
    </border>
    <border>
      <left/>
      <right style="thick">
        <color theme="1" tint="0.24994659260841701"/>
      </right>
      <top style="thin">
        <color theme="0" tint="-0.34998626667073579"/>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27">
    <xf numFmtId="0" fontId="0" fillId="0" borderId="0" xfId="0">
      <alignment vertical="center"/>
    </xf>
    <xf numFmtId="0" fontId="3" fillId="0" borderId="0" xfId="0" applyFont="1">
      <alignment vertical="center"/>
    </xf>
    <xf numFmtId="176" fontId="3" fillId="4" borderId="0" xfId="0" applyNumberFormat="1" applyFont="1" applyFill="1" applyAlignment="1">
      <alignment horizontal="center" vertical="center"/>
    </xf>
    <xf numFmtId="0" fontId="3" fillId="4" borderId="0" xfId="0" applyFont="1" applyFill="1">
      <alignment vertical="center"/>
    </xf>
    <xf numFmtId="0" fontId="5" fillId="4" borderId="0" xfId="0" applyFont="1" applyFill="1">
      <alignment vertical="center"/>
    </xf>
    <xf numFmtId="0" fontId="3" fillId="4" borderId="0" xfId="0" applyFont="1" applyFill="1" applyAlignment="1">
      <alignment vertical="center" wrapText="1"/>
    </xf>
    <xf numFmtId="40" fontId="3" fillId="4" borderId="0" xfId="1" applyNumberFormat="1" applyFont="1" applyFill="1">
      <alignment vertical="center"/>
    </xf>
    <xf numFmtId="6" fontId="4" fillId="4" borderId="0" xfId="0" applyNumberFormat="1" applyFont="1" applyFill="1">
      <alignment vertical="center"/>
    </xf>
    <xf numFmtId="6" fontId="3" fillId="4" borderId="0" xfId="0" applyNumberFormat="1" applyFont="1" applyFill="1">
      <alignment vertical="center"/>
    </xf>
    <xf numFmtId="7" fontId="3" fillId="4" borderId="0" xfId="0" applyNumberFormat="1" applyFont="1" applyFill="1">
      <alignment vertical="center"/>
    </xf>
    <xf numFmtId="0" fontId="4" fillId="2" borderId="0" xfId="0" applyFont="1" applyFill="1">
      <alignment vertical="center"/>
    </xf>
    <xf numFmtId="0" fontId="3" fillId="2" borderId="0" xfId="0" applyFont="1" applyFill="1">
      <alignment vertical="center"/>
    </xf>
    <xf numFmtId="0" fontId="11" fillId="4" borderId="0" xfId="0" applyFont="1" applyFill="1" applyAlignment="1">
      <alignment horizontal="center" vertical="center"/>
    </xf>
    <xf numFmtId="176" fontId="11" fillId="4" borderId="0" xfId="0" applyNumberFormat="1" applyFont="1" applyFill="1" applyAlignment="1">
      <alignment horizontal="center" vertical="center"/>
    </xf>
    <xf numFmtId="176" fontId="11" fillId="4" borderId="0" xfId="0" applyNumberFormat="1" applyFont="1" applyFill="1" applyAlignment="1">
      <alignment horizontal="center" vertical="center" wrapText="1"/>
    </xf>
    <xf numFmtId="0" fontId="11" fillId="4" borderId="0" xfId="0" applyFont="1" applyFill="1" applyAlignment="1">
      <alignment horizontal="center" vertical="center" wrapText="1"/>
    </xf>
    <xf numFmtId="176" fontId="7" fillId="5"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6" fontId="7" fillId="5" borderId="1" xfId="0" applyNumberFormat="1" applyFont="1" applyFill="1" applyBorder="1" applyAlignment="1">
      <alignment horizontal="center" vertical="center" wrapText="1"/>
    </xf>
    <xf numFmtId="5" fontId="9" fillId="2" borderId="1" xfId="0" applyNumberFormat="1" applyFont="1" applyFill="1" applyBorder="1" applyProtection="1">
      <alignment vertical="center"/>
      <protection locked="0"/>
    </xf>
    <xf numFmtId="5" fontId="6" fillId="2" borderId="1" xfId="0" applyNumberFormat="1" applyFont="1" applyFill="1" applyBorder="1" applyProtection="1">
      <alignment vertical="center"/>
      <protection locked="0"/>
    </xf>
    <xf numFmtId="0" fontId="6" fillId="0" borderId="1" xfId="0" applyFont="1" applyBorder="1" applyAlignment="1" applyProtection="1">
      <alignment vertical="center" wrapText="1"/>
      <protection locked="0"/>
    </xf>
    <xf numFmtId="177" fontId="6" fillId="2" borderId="1" xfId="1" applyNumberFormat="1" applyFont="1" applyFill="1" applyBorder="1" applyProtection="1">
      <alignment vertical="center"/>
      <protection locked="0"/>
    </xf>
    <xf numFmtId="0" fontId="14" fillId="2" borderId="0" xfId="0" applyFont="1" applyFill="1">
      <alignment vertical="center"/>
    </xf>
    <xf numFmtId="5" fontId="15" fillId="3" borderId="2" xfId="0" applyNumberFormat="1" applyFont="1" applyFill="1" applyBorder="1">
      <alignment vertical="center"/>
    </xf>
    <xf numFmtId="5" fontId="15" fillId="3" borderId="1" xfId="0" applyNumberFormat="1" applyFont="1" applyFill="1" applyBorder="1">
      <alignment vertical="center"/>
    </xf>
    <xf numFmtId="5" fontId="15" fillId="3" borderId="4" xfId="0" applyNumberFormat="1" applyFont="1" applyFill="1" applyBorder="1">
      <alignment vertical="center"/>
    </xf>
    <xf numFmtId="176" fontId="6" fillId="3" borderId="5" xfId="0" applyNumberFormat="1"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xf>
    <xf numFmtId="6" fontId="7" fillId="6" borderId="3" xfId="0" applyNumberFormat="1" applyFont="1" applyFill="1" applyBorder="1" applyAlignment="1">
      <alignment horizontal="center" vertical="center" wrapText="1"/>
    </xf>
    <xf numFmtId="40" fontId="7" fillId="6" borderId="3" xfId="1" applyNumberFormat="1" applyFont="1" applyFill="1" applyBorder="1" applyAlignment="1">
      <alignment horizontal="center" vertical="center" wrapText="1"/>
    </xf>
    <xf numFmtId="0" fontId="6" fillId="0" borderId="8"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177" fontId="6" fillId="2" borderId="9" xfId="1" applyNumberFormat="1" applyFont="1" applyFill="1" applyBorder="1" applyProtection="1">
      <alignment vertical="center"/>
      <protection locked="0"/>
    </xf>
    <xf numFmtId="178" fontId="6" fillId="2" borderId="10" xfId="1" applyNumberFormat="1" applyFont="1" applyFill="1" applyBorder="1" applyProtection="1">
      <alignment vertical="center"/>
      <protection locked="0"/>
    </xf>
    <xf numFmtId="0" fontId="6" fillId="0" borderId="11" xfId="0" applyFont="1" applyBorder="1" applyAlignment="1" applyProtection="1">
      <alignment vertical="center" wrapText="1"/>
      <protection locked="0"/>
    </xf>
    <xf numFmtId="178" fontId="6" fillId="2" borderId="12" xfId="1" applyNumberFormat="1" applyFont="1" applyFill="1" applyBorder="1" applyProtection="1">
      <alignment vertical="center"/>
      <protection locked="0"/>
    </xf>
    <xf numFmtId="0" fontId="6" fillId="0" borderId="13"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177" fontId="6" fillId="2" borderId="14" xfId="1" applyNumberFormat="1" applyFont="1" applyFill="1" applyBorder="1" applyProtection="1">
      <alignment vertical="center"/>
      <protection locked="0"/>
    </xf>
    <xf numFmtId="178" fontId="6" fillId="2" borderId="15" xfId="1" applyNumberFormat="1" applyFont="1" applyFill="1" applyBorder="1" applyProtection="1">
      <alignment vertical="center"/>
      <protection locked="0"/>
    </xf>
    <xf numFmtId="0" fontId="6"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5" fontId="15" fillId="3" borderId="19" xfId="0" applyNumberFormat="1" applyFont="1" applyFill="1" applyBorder="1">
      <alignment vertical="center"/>
    </xf>
    <xf numFmtId="5" fontId="15" fillId="3" borderId="5" xfId="0" applyNumberFormat="1" applyFont="1" applyFill="1" applyBorder="1">
      <alignment vertical="center"/>
    </xf>
    <xf numFmtId="5" fontId="15" fillId="3" borderId="20" xfId="0" applyNumberFormat="1" applyFont="1" applyFill="1" applyBorder="1">
      <alignment vertical="center"/>
    </xf>
    <xf numFmtId="5" fontId="10" fillId="2" borderId="16" xfId="0" applyNumberFormat="1" applyFont="1" applyFill="1" applyBorder="1" applyAlignment="1" applyProtection="1">
      <alignment horizontal="center" vertical="center"/>
      <protection locked="0"/>
    </xf>
    <xf numFmtId="0" fontId="8" fillId="2" borderId="16" xfId="0" applyFont="1" applyFill="1" applyBorder="1" applyProtection="1">
      <alignment vertical="center"/>
      <protection locked="0"/>
    </xf>
    <xf numFmtId="0" fontId="8" fillId="2" borderId="17" xfId="0" applyFont="1" applyFill="1" applyBorder="1" applyProtection="1">
      <alignment vertical="center"/>
      <protection locked="0"/>
    </xf>
    <xf numFmtId="0" fontId="6" fillId="2" borderId="17" xfId="0" applyFont="1" applyFill="1" applyBorder="1" applyProtection="1">
      <alignment vertical="center"/>
      <protection locked="0"/>
    </xf>
    <xf numFmtId="0" fontId="6" fillId="2" borderId="18" xfId="0" applyFont="1" applyFill="1" applyBorder="1" applyProtection="1">
      <alignment vertical="center"/>
      <protection locked="0"/>
    </xf>
    <xf numFmtId="177" fontId="15" fillId="3" borderId="22" xfId="1" applyNumberFormat="1" applyFont="1" applyFill="1" applyBorder="1">
      <alignment vertical="center"/>
    </xf>
    <xf numFmtId="177" fontId="15" fillId="3" borderId="6" xfId="1" applyNumberFormat="1" applyFont="1" applyFill="1" applyBorder="1">
      <alignment vertical="center"/>
    </xf>
    <xf numFmtId="0" fontId="7" fillId="6" borderId="3" xfId="0" applyFont="1" applyFill="1" applyBorder="1">
      <alignment vertical="center"/>
    </xf>
    <xf numFmtId="0" fontId="6" fillId="2" borderId="16" xfId="0" applyFont="1" applyFill="1" applyBorder="1" applyProtection="1">
      <alignment vertical="center"/>
      <protection locked="0"/>
    </xf>
    <xf numFmtId="177" fontId="15" fillId="3" borderId="22" xfId="0" applyNumberFormat="1" applyFont="1" applyFill="1" applyBorder="1">
      <alignment vertical="center"/>
    </xf>
    <xf numFmtId="177" fontId="15" fillId="3" borderId="6" xfId="0" applyNumberFormat="1" applyFont="1" applyFill="1" applyBorder="1">
      <alignment vertical="center"/>
    </xf>
    <xf numFmtId="0" fontId="7" fillId="6" borderId="3" xfId="0" applyFont="1" applyFill="1" applyBorder="1" applyAlignment="1">
      <alignment horizontal="left" vertical="center"/>
    </xf>
    <xf numFmtId="5" fontId="6" fillId="2" borderId="8" xfId="0" applyNumberFormat="1" applyFont="1" applyFill="1" applyBorder="1" applyProtection="1">
      <alignment vertical="center"/>
      <protection locked="0"/>
    </xf>
    <xf numFmtId="5" fontId="6" fillId="2" borderId="9" xfId="0" applyNumberFormat="1" applyFont="1" applyFill="1" applyBorder="1" applyProtection="1">
      <alignment vertical="center"/>
      <protection locked="0"/>
    </xf>
    <xf numFmtId="0" fontId="6" fillId="2" borderId="10" xfId="0" applyFont="1" applyFill="1" applyBorder="1" applyProtection="1">
      <alignment vertical="center"/>
      <protection locked="0"/>
    </xf>
    <xf numFmtId="5" fontId="6" fillId="2" borderId="11" xfId="0" applyNumberFormat="1" applyFont="1" applyFill="1" applyBorder="1" applyProtection="1">
      <alignment vertical="center"/>
      <protection locked="0"/>
    </xf>
    <xf numFmtId="0" fontId="6" fillId="2" borderId="12" xfId="0" applyFont="1" applyFill="1" applyBorder="1" applyProtection="1">
      <alignment vertical="center"/>
      <protection locked="0"/>
    </xf>
    <xf numFmtId="5" fontId="6" fillId="2" borderId="13" xfId="0" applyNumberFormat="1" applyFont="1" applyFill="1" applyBorder="1" applyProtection="1">
      <alignment vertical="center"/>
      <protection locked="0"/>
    </xf>
    <xf numFmtId="5" fontId="6" fillId="2" borderId="14" xfId="0" applyNumberFormat="1" applyFont="1" applyFill="1" applyBorder="1" applyProtection="1">
      <alignment vertical="center"/>
      <protection locked="0"/>
    </xf>
    <xf numFmtId="5" fontId="9" fillId="2" borderId="14" xfId="0" applyNumberFormat="1" applyFont="1" applyFill="1" applyBorder="1" applyProtection="1">
      <alignment vertical="center"/>
      <protection locked="0"/>
    </xf>
    <xf numFmtId="0" fontId="6" fillId="2" borderId="15" xfId="0" applyFont="1" applyFill="1" applyBorder="1" applyProtection="1">
      <alignment vertical="center"/>
      <protection locked="0"/>
    </xf>
    <xf numFmtId="0" fontId="7" fillId="6" borderId="12" xfId="0" applyFont="1" applyFill="1" applyBorder="1">
      <alignment vertical="center"/>
    </xf>
    <xf numFmtId="0" fontId="8" fillId="3" borderId="2" xfId="0" applyFont="1" applyFill="1" applyBorder="1">
      <alignment vertical="center"/>
    </xf>
    <xf numFmtId="0" fontId="6" fillId="3" borderId="21" xfId="0" applyFont="1" applyFill="1" applyBorder="1">
      <alignment vertical="center"/>
    </xf>
    <xf numFmtId="0" fontId="8" fillId="3" borderId="1" xfId="0" applyFont="1" applyFill="1" applyBorder="1">
      <alignment vertical="center"/>
    </xf>
    <xf numFmtId="0" fontId="6" fillId="3" borderId="7" xfId="0" applyFont="1" applyFill="1" applyBorder="1">
      <alignment vertical="center"/>
    </xf>
    <xf numFmtId="0" fontId="8" fillId="3" borderId="4" xfId="0" applyFont="1" applyFill="1" applyBorder="1">
      <alignment vertical="center"/>
    </xf>
    <xf numFmtId="0" fontId="6" fillId="3" borderId="23" xfId="0" applyFont="1" applyFill="1" applyBorder="1">
      <alignment vertical="center"/>
    </xf>
    <xf numFmtId="0" fontId="8" fillId="3" borderId="24" xfId="0" applyFont="1" applyFill="1" applyBorder="1">
      <alignment vertical="center"/>
    </xf>
    <xf numFmtId="5" fontId="16" fillId="3" borderId="24" xfId="0" applyNumberFormat="1" applyFont="1" applyFill="1" applyBorder="1">
      <alignment vertical="center"/>
    </xf>
    <xf numFmtId="0" fontId="7" fillId="6" borderId="5" xfId="0" applyFont="1" applyFill="1" applyBorder="1">
      <alignment vertical="center"/>
    </xf>
    <xf numFmtId="0" fontId="7" fillId="6" borderId="5"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25" xfId="0" applyFont="1" applyFill="1" applyBorder="1" applyAlignment="1">
      <alignment horizontal="center" vertical="center"/>
    </xf>
    <xf numFmtId="0" fontId="7" fillId="6" borderId="7" xfId="0" applyFont="1" applyFill="1" applyBorder="1">
      <alignment vertical="center"/>
    </xf>
    <xf numFmtId="6" fontId="15" fillId="3" borderId="7" xfId="0" applyNumberFormat="1" applyFont="1" applyFill="1" applyBorder="1" applyAlignment="1">
      <alignment horizontal="right" vertical="center"/>
    </xf>
    <xf numFmtId="6" fontId="15" fillId="3" borderId="1" xfId="0" applyNumberFormat="1" applyFont="1" applyFill="1" applyBorder="1" applyAlignment="1">
      <alignment horizontal="right" vertical="center"/>
    </xf>
    <xf numFmtId="6" fontId="15" fillId="3" borderId="5" xfId="0" applyNumberFormat="1" applyFont="1" applyFill="1" applyBorder="1" applyAlignment="1">
      <alignment horizontal="right" vertical="center"/>
    </xf>
    <xf numFmtId="0" fontId="6" fillId="3" borderId="24" xfId="0" applyFont="1" applyFill="1" applyBorder="1">
      <alignment vertical="center"/>
    </xf>
    <xf numFmtId="5" fontId="17" fillId="2" borderId="16" xfId="0" applyNumberFormat="1" applyFont="1" applyFill="1" applyBorder="1" applyProtection="1">
      <alignment vertical="center"/>
      <protection locked="0"/>
    </xf>
    <xf numFmtId="5" fontId="17" fillId="2" borderId="17" xfId="0" applyNumberFormat="1" applyFont="1" applyFill="1" applyBorder="1" applyProtection="1">
      <alignment vertical="center"/>
      <protection locked="0"/>
    </xf>
    <xf numFmtId="5" fontId="17" fillId="2" borderId="18" xfId="0" applyNumberFormat="1" applyFont="1" applyFill="1" applyBorder="1" applyProtection="1">
      <alignment vertical="center"/>
      <protection locked="0"/>
    </xf>
    <xf numFmtId="5" fontId="18" fillId="3" borderId="2" xfId="0" applyNumberFormat="1" applyFont="1" applyFill="1" applyBorder="1">
      <alignment vertical="center"/>
    </xf>
    <xf numFmtId="0" fontId="19" fillId="2" borderId="0" xfId="0" applyFont="1" applyFill="1" applyAlignment="1">
      <alignment horizontal="right" vertical="center"/>
    </xf>
    <xf numFmtId="0" fontId="19" fillId="2" borderId="0" xfId="0" applyFont="1" applyFill="1">
      <alignment vertical="center"/>
    </xf>
    <xf numFmtId="0" fontId="20" fillId="2" borderId="0" xfId="0" applyFont="1" applyFill="1">
      <alignment vertical="center"/>
    </xf>
    <xf numFmtId="0" fontId="21" fillId="2" borderId="0" xfId="0" applyFont="1" applyFill="1">
      <alignment vertical="center"/>
    </xf>
    <xf numFmtId="0" fontId="20" fillId="8" borderId="0" xfId="0" applyFont="1" applyFill="1">
      <alignment vertical="center"/>
    </xf>
    <xf numFmtId="0" fontId="3" fillId="8" borderId="0" xfId="0" applyFont="1" applyFill="1">
      <alignment vertical="center"/>
    </xf>
    <xf numFmtId="0" fontId="22" fillId="6" borderId="0" xfId="0" applyFont="1" applyFill="1">
      <alignment vertical="center"/>
    </xf>
    <xf numFmtId="0" fontId="23" fillId="6" borderId="0" xfId="0" applyFont="1" applyFill="1">
      <alignment vertical="center"/>
    </xf>
    <xf numFmtId="0" fontId="4" fillId="2" borderId="0" xfId="0" applyFont="1" applyFill="1" applyAlignment="1">
      <alignment horizontal="center" vertical="center"/>
    </xf>
    <xf numFmtId="0" fontId="7" fillId="6" borderId="6" xfId="0" applyFont="1" applyFill="1" applyBorder="1">
      <alignment vertical="center"/>
    </xf>
    <xf numFmtId="0" fontId="7" fillId="6" borderId="3" xfId="0" applyFont="1" applyFill="1" applyBorder="1" applyAlignment="1">
      <alignment vertical="center" wrapText="1"/>
    </xf>
    <xf numFmtId="176" fontId="6" fillId="3" borderId="19" xfId="0" applyNumberFormat="1" applyFont="1" applyFill="1" applyBorder="1" applyAlignment="1">
      <alignment horizontal="center" vertical="center"/>
    </xf>
    <xf numFmtId="6" fontId="15" fillId="3" borderId="21" xfId="0" applyNumberFormat="1" applyFont="1" applyFill="1" applyBorder="1" applyAlignment="1">
      <alignment horizontal="right" vertical="center"/>
    </xf>
    <xf numFmtId="6" fontId="15" fillId="3" borderId="2" xfId="0" applyNumberFormat="1" applyFont="1" applyFill="1" applyBorder="1" applyAlignment="1">
      <alignment horizontal="right" vertical="center"/>
    </xf>
    <xf numFmtId="6" fontId="15" fillId="3" borderId="19"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5" fontId="10" fillId="2" borderId="26" xfId="0" applyNumberFormat="1" applyFont="1" applyFill="1" applyBorder="1" applyAlignment="1" applyProtection="1">
      <alignment horizontal="center" vertical="center"/>
      <protection locked="0"/>
    </xf>
    <xf numFmtId="5" fontId="10" fillId="2" borderId="2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7" fillId="6" borderId="30" xfId="0" applyFont="1" applyFill="1" applyBorder="1">
      <alignment vertical="center"/>
    </xf>
    <xf numFmtId="0" fontId="7" fillId="6" borderId="31" xfId="0" applyFont="1" applyFill="1" applyBorder="1">
      <alignment vertical="center"/>
    </xf>
    <xf numFmtId="0" fontId="7" fillId="6" borderId="32" xfId="0" applyFont="1" applyFill="1" applyBorder="1">
      <alignment vertical="center"/>
    </xf>
    <xf numFmtId="0" fontId="7" fillId="6" borderId="25" xfId="0" applyFont="1" applyFill="1" applyBorder="1">
      <alignment vertical="center"/>
    </xf>
    <xf numFmtId="0" fontId="7" fillId="6" borderId="2" xfId="0" applyFont="1" applyFill="1" applyBorder="1">
      <alignment vertical="center"/>
    </xf>
    <xf numFmtId="0" fontId="10" fillId="2" borderId="26" xfId="0" applyFont="1" applyFill="1" applyBorder="1" applyAlignment="1" applyProtection="1">
      <alignment horizontal="center" vertical="center"/>
      <protection locked="0"/>
    </xf>
    <xf numFmtId="0" fontId="3" fillId="3" borderId="1" xfId="0" applyFont="1" applyFill="1" applyBorder="1">
      <alignment vertical="center"/>
    </xf>
    <xf numFmtId="0" fontId="3" fillId="0" borderId="1" xfId="0" applyFont="1" applyBorder="1">
      <alignment vertical="center"/>
    </xf>
    <xf numFmtId="5" fontId="24" fillId="3" borderId="27" xfId="0" applyNumberFormat="1" applyFont="1" applyFill="1" applyBorder="1" applyAlignment="1">
      <alignment horizontal="center" vertical="center"/>
    </xf>
    <xf numFmtId="0" fontId="3" fillId="3" borderId="22" xfId="0" applyFont="1" applyFill="1" applyBorder="1" applyAlignment="1">
      <alignment horizontal="center" vertical="center"/>
    </xf>
    <xf numFmtId="0" fontId="3" fillId="2" borderId="6" xfId="0" applyFont="1" applyFill="1" applyBorder="1">
      <alignment vertical="center"/>
    </xf>
    <xf numFmtId="0" fontId="4" fillId="7" borderId="6" xfId="0" applyFont="1" applyFill="1" applyBorder="1" applyAlignment="1">
      <alignment horizontal="center" vertical="center"/>
    </xf>
    <xf numFmtId="0" fontId="12" fillId="3" borderId="1" xfId="0" applyFont="1" applyFill="1" applyBorder="1" applyAlignment="1">
      <alignment horizontal="center" vertical="center"/>
    </xf>
    <xf numFmtId="176" fontId="11" fillId="4" borderId="0" xfId="0" applyNumberFormat="1" applyFont="1" applyFill="1" applyAlignment="1">
      <alignment horizontal="center" vertical="center"/>
    </xf>
  </cellXfs>
  <cellStyles count="2">
    <cellStyle name="桁区切り" xfId="1" builtinId="6"/>
    <cellStyle name="標準" xfId="0" builtinId="0"/>
  </cellStyles>
  <dxfs count="6">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EECF5"/>
      <color rgb="FFEF4898"/>
      <color rgb="FFFDE3E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tyles" Target="styles.xml" /><Relationship Id="rId11" Type="http://schemas.openxmlformats.org/officeDocument/2006/relationships/customXml" Target="../customXml/item3.xml" /><Relationship Id="rId5" Type="http://schemas.openxmlformats.org/officeDocument/2006/relationships/theme" Target="theme/theme1.xml" /><Relationship Id="rId10" Type="http://schemas.openxmlformats.org/officeDocument/2006/relationships/customXml" Target="../customXml/item2.xml" /><Relationship Id="rId4" Type="http://schemas.openxmlformats.org/officeDocument/2006/relationships/worksheet" Target="worksheets/sheet4.xml" /><Relationship Id="rId9" Type="http://schemas.openxmlformats.org/officeDocument/2006/relationships/customXml" Target="../customXml/item1.xml" /></Relationships>
</file>

<file path=xl/drawings/_rels/drawing1.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png" /><Relationship Id="rId7" Type="http://schemas.openxmlformats.org/officeDocument/2006/relationships/image" Target="../media/image7.png" /><Relationship Id="rId2" Type="http://schemas.openxmlformats.org/officeDocument/2006/relationships/image" Target="../media/image2.png" /><Relationship Id="rId1" Type="http://schemas.openxmlformats.org/officeDocument/2006/relationships/image" Target="../media/image1.png" /><Relationship Id="rId6" Type="http://schemas.openxmlformats.org/officeDocument/2006/relationships/image" Target="../media/image6.png" /><Relationship Id="rId11" Type="http://schemas.openxmlformats.org/officeDocument/2006/relationships/image" Target="../media/image11.png" /><Relationship Id="rId5" Type="http://schemas.openxmlformats.org/officeDocument/2006/relationships/image" Target="../media/image5.png" /><Relationship Id="rId10" Type="http://schemas.openxmlformats.org/officeDocument/2006/relationships/image" Target="../media/image10.png" /><Relationship Id="rId4" Type="http://schemas.openxmlformats.org/officeDocument/2006/relationships/image" Target="../media/image4.png" /><Relationship Id="rId9" Type="http://schemas.openxmlformats.org/officeDocument/2006/relationships/image" Target="../media/image9.png" /></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91</xdr:row>
      <xdr:rowOff>0</xdr:rowOff>
    </xdr:from>
    <xdr:to>
      <xdr:col>41</xdr:col>
      <xdr:colOff>246531</xdr:colOff>
      <xdr:row>108</xdr:row>
      <xdr:rowOff>29430</xdr:rowOff>
    </xdr:to>
    <xdr:pic>
      <xdr:nvPicPr>
        <xdr:cNvPr id="60" name="図 59">
          <a:extLst>
            <a:ext uri="{FF2B5EF4-FFF2-40B4-BE49-F238E27FC236}">
              <a16:creationId xmlns:a16="http://schemas.microsoft.com/office/drawing/2014/main" id="{1145DD2F-D9DB-B3BB-61DB-01ED5E130CF7}"/>
            </a:ext>
          </a:extLst>
        </xdr:cNvPr>
        <xdr:cNvPicPr>
          <a:picLocks noChangeAspect="1"/>
        </xdr:cNvPicPr>
      </xdr:nvPicPr>
      <xdr:blipFill>
        <a:blip xmlns:r="http://schemas.openxmlformats.org/officeDocument/2006/relationships" r:embed="rId1"/>
        <a:stretch>
          <a:fillRect/>
        </a:stretch>
      </xdr:blipFill>
      <xdr:spPr>
        <a:xfrm>
          <a:off x="840442" y="13940118"/>
          <a:ext cx="10892118" cy="3461605"/>
        </a:xfrm>
        <a:prstGeom prst="rect">
          <a:avLst/>
        </a:prstGeom>
      </xdr:spPr>
    </xdr:pic>
    <xdr:clientData/>
  </xdr:twoCellAnchor>
  <xdr:twoCellAnchor editAs="oneCell">
    <xdr:from>
      <xdr:col>3</xdr:col>
      <xdr:colOff>-1</xdr:colOff>
      <xdr:row>34</xdr:row>
      <xdr:rowOff>-1</xdr:rowOff>
    </xdr:from>
    <xdr:to>
      <xdr:col>42</xdr:col>
      <xdr:colOff>36201</xdr:colOff>
      <xdr:row>55</xdr:row>
      <xdr:rowOff>136070</xdr:rowOff>
    </xdr:to>
    <xdr:pic>
      <xdr:nvPicPr>
        <xdr:cNvPr id="52" name="図 51">
          <a:extLst>
            <a:ext uri="{FF2B5EF4-FFF2-40B4-BE49-F238E27FC236}">
              <a16:creationId xmlns:a16="http://schemas.microsoft.com/office/drawing/2014/main" id="{8A173911-D354-53B1-8F7A-9C17BCD0A2A7}"/>
            </a:ext>
          </a:extLst>
        </xdr:cNvPr>
        <xdr:cNvPicPr>
          <a:picLocks noChangeAspect="1"/>
        </xdr:cNvPicPr>
      </xdr:nvPicPr>
      <xdr:blipFill>
        <a:blip xmlns:r="http://schemas.openxmlformats.org/officeDocument/2006/relationships" r:embed="rId2"/>
        <a:stretch>
          <a:fillRect/>
        </a:stretch>
      </xdr:blipFill>
      <xdr:spPr>
        <a:xfrm>
          <a:off x="816428" y="7102928"/>
          <a:ext cx="10649773" cy="4422321"/>
        </a:xfrm>
        <a:prstGeom prst="rect">
          <a:avLst/>
        </a:prstGeom>
      </xdr:spPr>
    </xdr:pic>
    <xdr:clientData/>
  </xdr:twoCellAnchor>
  <xdr:twoCellAnchor>
    <xdr:from>
      <xdr:col>3</xdr:col>
      <xdr:colOff>9525</xdr:colOff>
      <xdr:row>27</xdr:row>
      <xdr:rowOff>85725</xdr:rowOff>
    </xdr:from>
    <xdr:to>
      <xdr:col>18</xdr:col>
      <xdr:colOff>28575</xdr:colOff>
      <xdr:row>29</xdr:row>
      <xdr:rowOff>199697</xdr:rowOff>
    </xdr:to>
    <xdr:sp macro="" textlink="">
      <xdr:nvSpPr>
        <xdr:cNvPr id="4" name="正方形/長方形 3">
          <a:extLst>
            <a:ext uri="{FF2B5EF4-FFF2-40B4-BE49-F238E27FC236}">
              <a16:creationId xmlns:a16="http://schemas.microsoft.com/office/drawing/2014/main" id="{7C98E808-9BEC-4828-A90E-513805F69E24}"/>
            </a:ext>
          </a:extLst>
        </xdr:cNvPr>
        <xdr:cNvSpPr/>
      </xdr:nvSpPr>
      <xdr:spPr>
        <a:xfrm>
          <a:off x="838200" y="5610225"/>
          <a:ext cx="416242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別途添付する見積書ファイル名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「見積書</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＜件名＞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＜見積日＞</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.pdf</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と同一の名称を入力してください。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48100</xdr:colOff>
      <xdr:row>30</xdr:row>
      <xdr:rowOff>66675</xdr:rowOff>
    </xdr:from>
    <xdr:to>
      <xdr:col>11</xdr:col>
      <xdr:colOff>110985</xdr:colOff>
      <xdr:row>33</xdr:row>
      <xdr:rowOff>75872</xdr:rowOff>
    </xdr:to>
    <xdr:sp macro="" textlink="">
      <xdr:nvSpPr>
        <xdr:cNvPr id="5" name="正方形/長方形 4">
          <a:extLst>
            <a:ext uri="{FF2B5EF4-FFF2-40B4-BE49-F238E27FC236}">
              <a16:creationId xmlns:a16="http://schemas.microsoft.com/office/drawing/2014/main" id="{A91B07E8-00BE-458F-9175-A6B6F1565EC3}"/>
            </a:ext>
          </a:extLst>
        </xdr:cNvPr>
        <xdr:cNvSpPr/>
      </xdr:nvSpPr>
      <xdr:spPr>
        <a:xfrm>
          <a:off x="1961383" y="6328327"/>
          <a:ext cx="1156189"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補助対象</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165652</xdr:colOff>
      <xdr:row>30</xdr:row>
      <xdr:rowOff>66675</xdr:rowOff>
    </xdr:from>
    <xdr:to>
      <xdr:col>16</xdr:col>
      <xdr:colOff>47625</xdr:colOff>
      <xdr:row>33</xdr:row>
      <xdr:rowOff>75872</xdr:rowOff>
    </xdr:to>
    <xdr:sp macro="" textlink="">
      <xdr:nvSpPr>
        <xdr:cNvPr id="14" name="正方形/長方形 13">
          <a:extLst>
            <a:ext uri="{FF2B5EF4-FFF2-40B4-BE49-F238E27FC236}">
              <a16:creationId xmlns:a16="http://schemas.microsoft.com/office/drawing/2014/main" id="{09F2C367-48D5-4D19-A2BB-B71CD1340984}"/>
            </a:ext>
          </a:extLst>
        </xdr:cNvPr>
        <xdr:cNvSpPr/>
      </xdr:nvSpPr>
      <xdr:spPr>
        <a:xfrm>
          <a:off x="3172239" y="6328327"/>
          <a:ext cx="1248603"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該当する</a:t>
          </a:r>
          <a:r>
            <a:rPr kumimoji="1" lang="ja-JP" altLang="en-US" sz="1000" b="1">
              <a:solidFill>
                <a:sysClr val="windowText" lastClr="000000"/>
              </a:solidFill>
              <a:latin typeface="Meiryo UI" panose="020B0604030504040204" pitchFamily="50" charset="-128"/>
              <a:ea typeface="Meiryo UI" panose="020B0604030504040204" pitchFamily="50" charset="-128"/>
            </a:rPr>
            <a:t>経費区分</a:t>
          </a:r>
          <a:r>
            <a:rPr kumimoji="1" lang="ja-JP" altLang="en-US" sz="1000">
              <a:solidFill>
                <a:sysClr val="windowText" lastClr="000000"/>
              </a:solidFill>
              <a:latin typeface="Meiryo UI" panose="020B0604030504040204" pitchFamily="50" charset="-128"/>
              <a:ea typeface="Meiryo UI" panose="020B0604030504040204" pitchFamily="50" charset="-128"/>
            </a:rPr>
            <a:t>をプルダウンから選択</a:t>
          </a:r>
        </a:p>
      </xdr:txBody>
    </xdr:sp>
    <xdr:clientData/>
  </xdr:twoCellAnchor>
  <xdr:twoCellAnchor>
    <xdr:from>
      <xdr:col>16</xdr:col>
      <xdr:colOff>101749</xdr:colOff>
      <xdr:row>30</xdr:row>
      <xdr:rowOff>66675</xdr:rowOff>
    </xdr:from>
    <xdr:to>
      <xdr:col>20</xdr:col>
      <xdr:colOff>123825</xdr:colOff>
      <xdr:row>33</xdr:row>
      <xdr:rowOff>75872</xdr:rowOff>
    </xdr:to>
    <xdr:sp macro="" textlink="">
      <xdr:nvSpPr>
        <xdr:cNvPr id="17" name="正方形/長方形 16">
          <a:extLst>
            <a:ext uri="{FF2B5EF4-FFF2-40B4-BE49-F238E27FC236}">
              <a16:creationId xmlns:a16="http://schemas.microsoft.com/office/drawing/2014/main" id="{640C755C-69F0-42F4-BD46-7300D88761C5}"/>
            </a:ext>
          </a:extLst>
        </xdr:cNvPr>
        <xdr:cNvSpPr/>
      </xdr:nvSpPr>
      <xdr:spPr>
        <a:xfrm>
          <a:off x="4521349" y="4048125"/>
          <a:ext cx="1126976"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品目の</a:t>
          </a:r>
          <a:r>
            <a:rPr kumimoji="1" lang="ja-JP" altLang="en-US" sz="1000" b="1">
              <a:solidFill>
                <a:sysClr val="windowText" lastClr="000000"/>
              </a:solidFill>
              <a:latin typeface="Meiryo UI" panose="020B0604030504040204" pitchFamily="50" charset="-128"/>
              <a:ea typeface="Meiryo UI" panose="020B0604030504040204" pitchFamily="50" charset="-128"/>
            </a:rPr>
            <a:t>名称・積算基礎</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6</xdr:col>
      <xdr:colOff>28575</xdr:colOff>
      <xdr:row>29</xdr:row>
      <xdr:rowOff>209550</xdr:rowOff>
    </xdr:from>
    <xdr:to>
      <xdr:col>6</xdr:col>
      <xdr:colOff>28575</xdr:colOff>
      <xdr:row>35</xdr:row>
      <xdr:rowOff>0</xdr:rowOff>
    </xdr:to>
    <xdr:cxnSp macro="">
      <xdr:nvCxnSpPr>
        <xdr:cNvPr id="21" name="直線コネクタ 20">
          <a:extLst>
            <a:ext uri="{FF2B5EF4-FFF2-40B4-BE49-F238E27FC236}">
              <a16:creationId xmlns:a16="http://schemas.microsoft.com/office/drawing/2014/main" id="{BECE64EB-0088-4A19-9F59-2FB86404C254}"/>
            </a:ext>
          </a:extLst>
        </xdr:cNvPr>
        <xdr:cNvCxnSpPr/>
      </xdr:nvCxnSpPr>
      <xdr:spPr>
        <a:xfrm>
          <a:off x="1685925" y="6229350"/>
          <a:ext cx="0" cy="103822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0</xdr:colOff>
      <xdr:row>33</xdr:row>
      <xdr:rowOff>75872</xdr:rowOff>
    </xdr:from>
    <xdr:to>
      <xdr:col>9</xdr:col>
      <xdr:colOff>79543</xdr:colOff>
      <xdr:row>35</xdr:row>
      <xdr:rowOff>0</xdr:rowOff>
    </xdr:to>
    <xdr:cxnSp macro="">
      <xdr:nvCxnSpPr>
        <xdr:cNvPr id="23" name="直線コネクタ 22">
          <a:extLst>
            <a:ext uri="{FF2B5EF4-FFF2-40B4-BE49-F238E27FC236}">
              <a16:creationId xmlns:a16="http://schemas.microsoft.com/office/drawing/2014/main" id="{ED1D134D-C29E-4078-9760-DD3354781911}"/>
            </a:ext>
          </a:extLst>
        </xdr:cNvPr>
        <xdr:cNvCxnSpPr>
          <a:stCxn id="5" idx="2"/>
        </xdr:cNvCxnSpPr>
      </xdr:nvCxnSpPr>
      <xdr:spPr>
        <a:xfrm flipH="1">
          <a:off x="2459935" y="6933872"/>
          <a:ext cx="79543"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0</xdr:colOff>
      <xdr:row>33</xdr:row>
      <xdr:rowOff>75872</xdr:rowOff>
    </xdr:from>
    <xdr:to>
      <xdr:col>13</xdr:col>
      <xdr:colOff>243302</xdr:colOff>
      <xdr:row>35</xdr:row>
      <xdr:rowOff>0</xdr:rowOff>
    </xdr:to>
    <xdr:cxnSp macro="">
      <xdr:nvCxnSpPr>
        <xdr:cNvPr id="25" name="直線コネクタ 24">
          <a:extLst>
            <a:ext uri="{FF2B5EF4-FFF2-40B4-BE49-F238E27FC236}">
              <a16:creationId xmlns:a16="http://schemas.microsoft.com/office/drawing/2014/main" id="{5BBF557F-04E7-4416-9099-77A2F3C507E9}"/>
            </a:ext>
          </a:extLst>
        </xdr:cNvPr>
        <xdr:cNvCxnSpPr>
          <a:stCxn id="14" idx="2"/>
        </xdr:cNvCxnSpPr>
      </xdr:nvCxnSpPr>
      <xdr:spPr>
        <a:xfrm flipH="1">
          <a:off x="3279913" y="6933872"/>
          <a:ext cx="516628"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16</xdr:col>
      <xdr:colOff>0</xdr:colOff>
      <xdr:row>33</xdr:row>
      <xdr:rowOff>75872</xdr:rowOff>
    </xdr:from>
    <xdr:to>
      <xdr:col>18</xdr:col>
      <xdr:colOff>112787</xdr:colOff>
      <xdr:row>35</xdr:row>
      <xdr:rowOff>0</xdr:rowOff>
    </xdr:to>
    <xdr:cxnSp macro="">
      <xdr:nvCxnSpPr>
        <xdr:cNvPr id="26" name="直線コネクタ 25">
          <a:extLst>
            <a:ext uri="{FF2B5EF4-FFF2-40B4-BE49-F238E27FC236}">
              <a16:creationId xmlns:a16="http://schemas.microsoft.com/office/drawing/2014/main" id="{BAC3A92E-A870-4410-937D-BDA2C0FD146E}"/>
            </a:ext>
          </a:extLst>
        </xdr:cNvPr>
        <xdr:cNvCxnSpPr>
          <a:stCxn id="17" idx="2"/>
        </xdr:cNvCxnSpPr>
      </xdr:nvCxnSpPr>
      <xdr:spPr>
        <a:xfrm flipH="1">
          <a:off x="4419600" y="4657397"/>
          <a:ext cx="665237" cy="3241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35</xdr:col>
      <xdr:colOff>133281</xdr:colOff>
      <xdr:row>30</xdr:row>
      <xdr:rowOff>66675</xdr:rowOff>
    </xdr:from>
    <xdr:to>
      <xdr:col>42</xdr:col>
      <xdr:colOff>188301</xdr:colOff>
      <xdr:row>33</xdr:row>
      <xdr:rowOff>75872</xdr:rowOff>
    </xdr:to>
    <xdr:sp macro="" textlink="">
      <xdr:nvSpPr>
        <xdr:cNvPr id="30" name="正方形/長方形 29">
          <a:extLst>
            <a:ext uri="{FF2B5EF4-FFF2-40B4-BE49-F238E27FC236}">
              <a16:creationId xmlns:a16="http://schemas.microsoft.com/office/drawing/2014/main" id="{456558BA-066B-459B-BAA9-AFABEF742B5D}"/>
            </a:ext>
          </a:extLst>
        </xdr:cNvPr>
        <xdr:cNvSpPr/>
      </xdr:nvSpPr>
      <xdr:spPr>
        <a:xfrm>
          <a:off x="9801156" y="3800475"/>
          <a:ext cx="198859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商品の型番、</a:t>
          </a:r>
          <a:r>
            <a:rPr kumimoji="1" lang="en-US" altLang="ja-JP" sz="1000">
              <a:solidFill>
                <a:sysClr val="windowText" lastClr="000000"/>
              </a:solidFill>
              <a:latin typeface="Meiryo UI" panose="020B0604030504040204" pitchFamily="50" charset="-128"/>
              <a:ea typeface="Meiryo UI" panose="020B0604030504040204" pitchFamily="50" charset="-128"/>
            </a:rPr>
            <a:t>JAN</a:t>
          </a:r>
          <a:r>
            <a:rPr kumimoji="1" lang="ja-JP" altLang="en-US" sz="1000">
              <a:solidFill>
                <a:sysClr val="windowText" lastClr="000000"/>
              </a:solidFill>
              <a:latin typeface="Meiryo UI" panose="020B0604030504040204" pitchFamily="50" charset="-128"/>
              <a:ea typeface="Meiryo UI" panose="020B0604030504040204" pitchFamily="50" charset="-128"/>
            </a:rPr>
            <a:t>コード、詳細情報を確認できる</a:t>
          </a:r>
          <a:r>
            <a:rPr kumimoji="1" lang="en-US" altLang="ja-JP" sz="1000">
              <a:solidFill>
                <a:sysClr val="windowText" lastClr="000000"/>
              </a:solidFill>
              <a:latin typeface="Meiryo UI" panose="020B0604030504040204" pitchFamily="50" charset="-128"/>
              <a:ea typeface="Meiryo UI" panose="020B0604030504040204" pitchFamily="50" charset="-128"/>
            </a:rPr>
            <a:t>Web</a:t>
          </a:r>
          <a:r>
            <a:rPr kumimoji="1" lang="ja-JP" altLang="en-US" sz="1000">
              <a:solidFill>
                <a:sysClr val="windowText" lastClr="000000"/>
              </a:solidFill>
              <a:latin typeface="Meiryo UI" panose="020B0604030504040204" pitchFamily="50" charset="-128"/>
              <a:ea typeface="Meiryo UI" panose="020B0604030504040204" pitchFamily="50" charset="-128"/>
            </a:rPr>
            <a:t>ページ、その他補足事項がある場合は入力</a:t>
          </a:r>
        </a:p>
      </xdr:txBody>
    </xdr:sp>
    <xdr:clientData/>
  </xdr:twoCellAnchor>
  <xdr:twoCellAnchor>
    <xdr:from>
      <xdr:col>38</xdr:col>
      <xdr:colOff>85725</xdr:colOff>
      <xdr:row>33</xdr:row>
      <xdr:rowOff>75872</xdr:rowOff>
    </xdr:from>
    <xdr:to>
      <xdr:col>39</xdr:col>
      <xdr:colOff>23778</xdr:colOff>
      <xdr:row>35</xdr:row>
      <xdr:rowOff>0</xdr:rowOff>
    </xdr:to>
    <xdr:cxnSp macro="">
      <xdr:nvCxnSpPr>
        <xdr:cNvPr id="31" name="直線コネクタ 30">
          <a:extLst>
            <a:ext uri="{FF2B5EF4-FFF2-40B4-BE49-F238E27FC236}">
              <a16:creationId xmlns:a16="http://schemas.microsoft.com/office/drawing/2014/main" id="{FAD488E6-5D9C-4481-B1A2-8CB10052B72E}"/>
            </a:ext>
          </a:extLst>
        </xdr:cNvPr>
        <xdr:cNvCxnSpPr>
          <a:stCxn id="30" idx="2"/>
        </xdr:cNvCxnSpPr>
      </xdr:nvCxnSpPr>
      <xdr:spPr>
        <a:xfrm flipH="1">
          <a:off x="10582275" y="4409747"/>
          <a:ext cx="214278" cy="3241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17</xdr:col>
      <xdr:colOff>266700</xdr:colOff>
      <xdr:row>34</xdr:row>
      <xdr:rowOff>197826</xdr:rowOff>
    </xdr:from>
    <xdr:to>
      <xdr:col>22</xdr:col>
      <xdr:colOff>263769</xdr:colOff>
      <xdr:row>55</xdr:row>
      <xdr:rowOff>163286</xdr:rowOff>
    </xdr:to>
    <xdr:sp macro="" textlink="">
      <xdr:nvSpPr>
        <xdr:cNvPr id="57" name="正方形/長方形 56">
          <a:extLst>
            <a:ext uri="{FF2B5EF4-FFF2-40B4-BE49-F238E27FC236}">
              <a16:creationId xmlns:a16="http://schemas.microsoft.com/office/drawing/2014/main" id="{0454F367-843D-4D72-B469-24423112E567}"/>
            </a:ext>
          </a:extLst>
        </xdr:cNvPr>
        <xdr:cNvSpPr/>
      </xdr:nvSpPr>
      <xdr:spPr>
        <a:xfrm>
          <a:off x="4985657" y="7327969"/>
          <a:ext cx="1384998" cy="419456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20</xdr:col>
      <xdr:colOff>200025</xdr:colOff>
      <xdr:row>30</xdr:row>
      <xdr:rowOff>66675</xdr:rowOff>
    </xdr:from>
    <xdr:to>
      <xdr:col>32</xdr:col>
      <xdr:colOff>266700</xdr:colOff>
      <xdr:row>33</xdr:row>
      <xdr:rowOff>75872</xdr:rowOff>
    </xdr:to>
    <xdr:sp macro="" textlink="">
      <xdr:nvSpPr>
        <xdr:cNvPr id="20" name="正方形/長方形 19">
          <a:extLst>
            <a:ext uri="{FF2B5EF4-FFF2-40B4-BE49-F238E27FC236}">
              <a16:creationId xmlns:a16="http://schemas.microsoft.com/office/drawing/2014/main" id="{5CD8E23A-271B-473E-B5F2-1F394A0D03F7}"/>
            </a:ext>
          </a:extLst>
        </xdr:cNvPr>
        <xdr:cNvSpPr/>
      </xdr:nvSpPr>
      <xdr:spPr>
        <a:xfrm>
          <a:off x="5724525" y="6334125"/>
          <a:ext cx="33813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見積書と対応するよう、品目ごとに</a:t>
          </a:r>
          <a:r>
            <a:rPr kumimoji="1" lang="ja-JP" altLang="en-US" sz="1000" b="1">
              <a:solidFill>
                <a:sysClr val="windowText" lastClr="000000"/>
              </a:solidFill>
              <a:latin typeface="Meiryo UI" panose="020B0604030504040204" pitchFamily="50" charset="-128"/>
              <a:ea typeface="Meiryo UI" panose="020B0604030504040204" pitchFamily="50" charset="-128"/>
            </a:rPr>
            <a:t>単価</a:t>
          </a:r>
          <a:r>
            <a:rPr kumimoji="1" lang="ja-JP" altLang="en-US" sz="1000">
              <a:solidFill>
                <a:sysClr val="windowText" lastClr="000000"/>
              </a:solidFill>
              <a:latin typeface="Meiryo UI" panose="020B0604030504040204" pitchFamily="50" charset="-128"/>
              <a:ea typeface="Meiryo UI" panose="020B0604030504040204" pitchFamily="50" charset="-128"/>
            </a:rPr>
            <a:t>と</a:t>
          </a:r>
          <a:r>
            <a:rPr kumimoji="1" lang="ja-JP" altLang="en-US" sz="1000" b="1">
              <a:solidFill>
                <a:sysClr val="windowText" lastClr="000000"/>
              </a:solidFill>
              <a:latin typeface="Meiryo UI" panose="020B0604030504040204" pitchFamily="50" charset="-128"/>
              <a:ea typeface="Meiryo UI" panose="020B0604030504040204" pitchFamily="50" charset="-128"/>
            </a:rPr>
            <a:t>数量・工数</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br>
            <a:rPr kumimoji="1" lang="en-US" altLang="ja-JP" sz="1000">
              <a:solidFill>
                <a:sysClr val="windowText" lastClr="000000"/>
              </a:solidFill>
              <a:latin typeface="Meiryo UI" panose="020B0604030504040204" pitchFamily="50" charset="-128"/>
              <a:ea typeface="Meiryo UI" panose="020B0604030504040204" pitchFamily="50" charset="-128"/>
            </a:rPr>
          </a:b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契約期間のある費用については、「補助事業実施期間</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契約期間」の按分結果を「数量・工数」として入力してください。</a:t>
          </a:r>
        </a:p>
      </xdr:txBody>
    </xdr:sp>
    <xdr:clientData/>
  </xdr:twoCellAnchor>
  <xdr:twoCellAnchor>
    <xdr:from>
      <xdr:col>20</xdr:col>
      <xdr:colOff>127122</xdr:colOff>
      <xdr:row>33</xdr:row>
      <xdr:rowOff>75872</xdr:rowOff>
    </xdr:from>
    <xdr:to>
      <xdr:col>26</xdr:col>
      <xdr:colOff>233363</xdr:colOff>
      <xdr:row>34</xdr:row>
      <xdr:rowOff>197826</xdr:rowOff>
    </xdr:to>
    <xdr:cxnSp macro="">
      <xdr:nvCxnSpPr>
        <xdr:cNvPr id="29" name="直線コネクタ 28">
          <a:extLst>
            <a:ext uri="{FF2B5EF4-FFF2-40B4-BE49-F238E27FC236}">
              <a16:creationId xmlns:a16="http://schemas.microsoft.com/office/drawing/2014/main" id="{58912F37-D729-4695-85AA-BC875F7AB907}"/>
            </a:ext>
          </a:extLst>
        </xdr:cNvPr>
        <xdr:cNvCxnSpPr>
          <a:stCxn id="20" idx="2"/>
          <a:endCxn id="57" idx="0"/>
        </xdr:cNvCxnSpPr>
      </xdr:nvCxnSpPr>
      <xdr:spPr>
        <a:xfrm flipH="1">
          <a:off x="5651622" y="6943397"/>
          <a:ext cx="1763591" cy="32197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48295</xdr:colOff>
      <xdr:row>34</xdr:row>
      <xdr:rowOff>197826</xdr:rowOff>
    </xdr:from>
    <xdr:to>
      <xdr:col>35</xdr:col>
      <xdr:colOff>16565</xdr:colOff>
      <xdr:row>55</xdr:row>
      <xdr:rowOff>161925</xdr:rowOff>
    </xdr:to>
    <xdr:sp macro="" textlink="">
      <xdr:nvSpPr>
        <xdr:cNvPr id="64" name="正方形/長方形 63">
          <a:extLst>
            <a:ext uri="{FF2B5EF4-FFF2-40B4-BE49-F238E27FC236}">
              <a16:creationId xmlns:a16="http://schemas.microsoft.com/office/drawing/2014/main" id="{BE0B087C-45BA-94EB-B18D-88BC1B6D1877}"/>
            </a:ext>
          </a:extLst>
        </xdr:cNvPr>
        <xdr:cNvSpPr/>
      </xdr:nvSpPr>
      <xdr:spPr>
        <a:xfrm>
          <a:off x="6401470" y="7265376"/>
          <a:ext cx="3282970" cy="4164624"/>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91</xdr:row>
      <xdr:rowOff>153866</xdr:rowOff>
    </xdr:from>
    <xdr:to>
      <xdr:col>16</xdr:col>
      <xdr:colOff>43961</xdr:colOff>
      <xdr:row>92</xdr:row>
      <xdr:rowOff>89297</xdr:rowOff>
    </xdr:to>
    <xdr:sp macro="" textlink="">
      <xdr:nvSpPr>
        <xdr:cNvPr id="81" name="正方形/長方形 80">
          <a:extLst>
            <a:ext uri="{FF2B5EF4-FFF2-40B4-BE49-F238E27FC236}">
              <a16:creationId xmlns:a16="http://schemas.microsoft.com/office/drawing/2014/main" id="{B2FBE968-605E-AE85-B77B-6B62BEAD5A90}"/>
            </a:ext>
          </a:extLst>
        </xdr:cNvPr>
        <xdr:cNvSpPr/>
      </xdr:nvSpPr>
      <xdr:spPr>
        <a:xfrm>
          <a:off x="3564547" y="18227554"/>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xdr:colOff>
      <xdr:row>98</xdr:row>
      <xdr:rowOff>58614</xdr:rowOff>
    </xdr:from>
    <xdr:to>
      <xdr:col>25</xdr:col>
      <xdr:colOff>87924</xdr:colOff>
      <xdr:row>103</xdr:row>
      <xdr:rowOff>28945</xdr:rowOff>
    </xdr:to>
    <xdr:sp macro="" textlink="">
      <xdr:nvSpPr>
        <xdr:cNvPr id="82" name="正方形/長方形 81">
          <a:extLst>
            <a:ext uri="{FF2B5EF4-FFF2-40B4-BE49-F238E27FC236}">
              <a16:creationId xmlns:a16="http://schemas.microsoft.com/office/drawing/2014/main" id="{6C01CF0F-E323-EE6D-A73B-01A0B37D591F}"/>
            </a:ext>
          </a:extLst>
        </xdr:cNvPr>
        <xdr:cNvSpPr/>
      </xdr:nvSpPr>
      <xdr:spPr>
        <a:xfrm>
          <a:off x="5290039" y="15218018"/>
          <a:ext cx="1758462" cy="95946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37</xdr:col>
      <xdr:colOff>229914</xdr:colOff>
      <xdr:row>97</xdr:row>
      <xdr:rowOff>26275</xdr:rowOff>
    </xdr:from>
    <xdr:to>
      <xdr:col>41</xdr:col>
      <xdr:colOff>203638</xdr:colOff>
      <xdr:row>99</xdr:row>
      <xdr:rowOff>118240</xdr:rowOff>
    </xdr:to>
    <xdr:sp macro="" textlink="">
      <xdr:nvSpPr>
        <xdr:cNvPr id="83" name="正方形/長方形 82">
          <a:extLst>
            <a:ext uri="{FF2B5EF4-FFF2-40B4-BE49-F238E27FC236}">
              <a16:creationId xmlns:a16="http://schemas.microsoft.com/office/drawing/2014/main" id="{96579F32-0C85-B253-60D8-E16134B0B395}"/>
            </a:ext>
          </a:extLst>
        </xdr:cNvPr>
        <xdr:cNvSpPr/>
      </xdr:nvSpPr>
      <xdr:spPr>
        <a:xfrm>
          <a:off x="10438086" y="14950965"/>
          <a:ext cx="1077311" cy="486103"/>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20188</xdr:colOff>
      <xdr:row>65</xdr:row>
      <xdr:rowOff>89647</xdr:rowOff>
    </xdr:from>
    <xdr:to>
      <xdr:col>20</xdr:col>
      <xdr:colOff>231913</xdr:colOff>
      <xdr:row>83</xdr:row>
      <xdr:rowOff>157150</xdr:rowOff>
    </xdr:to>
    <xdr:sp macro="" textlink="">
      <xdr:nvSpPr>
        <xdr:cNvPr id="85" name="正方形/長方形 84">
          <a:extLst>
            <a:ext uri="{FF2B5EF4-FFF2-40B4-BE49-F238E27FC236}">
              <a16:creationId xmlns:a16="http://schemas.microsoft.com/office/drawing/2014/main" id="{D05E4CB3-F889-C93F-730F-F09CE88CFEF9}"/>
            </a:ext>
          </a:extLst>
        </xdr:cNvPr>
        <xdr:cNvSpPr/>
      </xdr:nvSpPr>
      <xdr:spPr>
        <a:xfrm>
          <a:off x="860629" y="13424647"/>
          <a:ext cx="4974225" cy="369820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 </a:t>
          </a:r>
          <a:r>
            <a:rPr kumimoji="1" lang="ja-JP" altLang="en-US" sz="1000" b="1">
              <a:solidFill>
                <a:sysClr val="windowText" lastClr="000000"/>
              </a:solidFill>
              <a:latin typeface="Meiryo UI" panose="020B0604030504040204" pitchFamily="50" charset="-128"/>
              <a:ea typeface="Meiryo UI" panose="020B0604030504040204" pitchFamily="50" charset="-128"/>
            </a:rPr>
            <a:t>応募申請額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：採択時点の申請額を入力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補助金交付申請額が当該額を上回っていないことを確認するための項目です。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19.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補助対象予定経費」の、「合計」表の「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C</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 補助金交付申請額 合計」の値を入力してください。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43961</xdr:colOff>
      <xdr:row>89</xdr:row>
      <xdr:rowOff>133351</xdr:rowOff>
    </xdr:from>
    <xdr:to>
      <xdr:col>32</xdr:col>
      <xdr:colOff>80146</xdr:colOff>
      <xdr:row>94</xdr:row>
      <xdr:rowOff>79910</xdr:rowOff>
    </xdr:to>
    <xdr:cxnSp macro="">
      <xdr:nvCxnSpPr>
        <xdr:cNvPr id="86" name="直線コネクタ 85">
          <a:extLst>
            <a:ext uri="{FF2B5EF4-FFF2-40B4-BE49-F238E27FC236}">
              <a16:creationId xmlns:a16="http://schemas.microsoft.com/office/drawing/2014/main" id="{AAF6F7E9-E21C-6EFE-CC10-625021B8A8AE}"/>
            </a:ext>
          </a:extLst>
        </xdr:cNvPr>
        <xdr:cNvCxnSpPr>
          <a:stCxn id="107" idx="2"/>
          <a:endCxn id="102" idx="3"/>
        </xdr:cNvCxnSpPr>
      </xdr:nvCxnSpPr>
      <xdr:spPr>
        <a:xfrm flipH="1">
          <a:off x="4417178" y="18123177"/>
          <a:ext cx="4409403" cy="940472"/>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231913</xdr:colOff>
      <xdr:row>105</xdr:row>
      <xdr:rowOff>113075</xdr:rowOff>
    </xdr:from>
    <xdr:to>
      <xdr:col>37</xdr:col>
      <xdr:colOff>198783</xdr:colOff>
      <xdr:row>108</xdr:row>
      <xdr:rowOff>57979</xdr:rowOff>
    </xdr:to>
    <xdr:sp macro="" textlink="">
      <xdr:nvSpPr>
        <xdr:cNvPr id="93" name="正方形/長方形 92">
          <a:extLst>
            <a:ext uri="{FF2B5EF4-FFF2-40B4-BE49-F238E27FC236}">
              <a16:creationId xmlns:a16="http://schemas.microsoft.com/office/drawing/2014/main" id="{6D03FDD4-6880-88BE-5FC0-93BF3BEA9B17}"/>
            </a:ext>
          </a:extLst>
        </xdr:cNvPr>
        <xdr:cNvSpPr/>
      </xdr:nvSpPr>
      <xdr:spPr>
        <a:xfrm>
          <a:off x="5151783" y="16711423"/>
          <a:ext cx="5160065"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135225</xdr:colOff>
      <xdr:row>93</xdr:row>
      <xdr:rowOff>87924</xdr:rowOff>
    </xdr:from>
    <xdr:to>
      <xdr:col>31</xdr:col>
      <xdr:colOff>197826</xdr:colOff>
      <xdr:row>96</xdr:row>
      <xdr:rowOff>95643</xdr:rowOff>
    </xdr:to>
    <xdr:sp macro="" textlink="">
      <xdr:nvSpPr>
        <xdr:cNvPr id="103" name="正方形/長方形 102">
          <a:extLst>
            <a:ext uri="{FF2B5EF4-FFF2-40B4-BE49-F238E27FC236}">
              <a16:creationId xmlns:a16="http://schemas.microsoft.com/office/drawing/2014/main" id="{F9419D89-8707-8200-C9B7-059379C38A2D}"/>
            </a:ext>
          </a:extLst>
        </xdr:cNvPr>
        <xdr:cNvSpPr/>
      </xdr:nvSpPr>
      <xdr:spPr>
        <a:xfrm>
          <a:off x="5425263" y="14258193"/>
          <a:ext cx="3403678" cy="6012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補助金額上限を超過しないよう、</a:t>
          </a:r>
          <a:r>
            <a:rPr kumimoji="1" lang="ja-JP" altLang="en-US" sz="1000" b="1">
              <a:solidFill>
                <a:sysClr val="windowText" lastClr="000000"/>
              </a:solidFill>
              <a:latin typeface="Meiryo UI" panose="020B0604030504040204" pitchFamily="50" charset="-128"/>
              <a:ea typeface="Meiryo UI" panose="020B0604030504040204" pitchFamily="50" charset="-128"/>
            </a:rPr>
            <a:t>補助金交付申請額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補助金交付申請額に関する要件を満たしていない場合は、当該項目が赤字で表示されます。適切な値に修正してください。</a:t>
          </a:r>
        </a:p>
      </xdr:txBody>
    </xdr:sp>
    <xdr:clientData/>
  </xdr:twoCellAnchor>
  <xdr:twoCellAnchor>
    <xdr:from>
      <xdr:col>24</xdr:col>
      <xdr:colOff>102577</xdr:colOff>
      <xdr:row>96</xdr:row>
      <xdr:rowOff>95643</xdr:rowOff>
    </xdr:from>
    <xdr:to>
      <xdr:col>25</xdr:col>
      <xdr:colOff>166525</xdr:colOff>
      <xdr:row>97</xdr:row>
      <xdr:rowOff>190500</xdr:rowOff>
    </xdr:to>
    <xdr:cxnSp macro="">
      <xdr:nvCxnSpPr>
        <xdr:cNvPr id="113" name="直線コネクタ 112">
          <a:extLst>
            <a:ext uri="{FF2B5EF4-FFF2-40B4-BE49-F238E27FC236}">
              <a16:creationId xmlns:a16="http://schemas.microsoft.com/office/drawing/2014/main" id="{2167E27C-062C-B373-8764-A70CDA39B220}"/>
            </a:ext>
          </a:extLst>
        </xdr:cNvPr>
        <xdr:cNvCxnSpPr>
          <a:stCxn id="103" idx="2"/>
        </xdr:cNvCxnSpPr>
      </xdr:nvCxnSpPr>
      <xdr:spPr>
        <a:xfrm flipH="1">
          <a:off x="6784731" y="14859393"/>
          <a:ext cx="342371" cy="29268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32</xdr:col>
      <xdr:colOff>178788</xdr:colOff>
      <xdr:row>93</xdr:row>
      <xdr:rowOff>96906</xdr:rowOff>
    </xdr:from>
    <xdr:to>
      <xdr:col>41</xdr:col>
      <xdr:colOff>140803</xdr:colOff>
      <xdr:row>96</xdr:row>
      <xdr:rowOff>87710</xdr:rowOff>
    </xdr:to>
    <xdr:sp macro="" textlink="">
      <xdr:nvSpPr>
        <xdr:cNvPr id="119" name="正方形/長方形 118">
          <a:extLst>
            <a:ext uri="{FF2B5EF4-FFF2-40B4-BE49-F238E27FC236}">
              <a16:creationId xmlns:a16="http://schemas.microsoft.com/office/drawing/2014/main" id="{555244E4-CAD0-3EC3-3C18-AA6A9233C4B6}"/>
            </a:ext>
          </a:extLst>
        </xdr:cNvPr>
        <xdr:cNvSpPr/>
      </xdr:nvSpPr>
      <xdr:spPr>
        <a:xfrm>
          <a:off x="8925223" y="14309863"/>
          <a:ext cx="2421950" cy="58715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入力内容が適切な場合は</a:t>
          </a:r>
          <a:r>
            <a:rPr kumimoji="1" lang="en-US" altLang="ja-JP" sz="1000">
              <a:solidFill>
                <a:sysClr val="windowText" lastClr="000000"/>
              </a:solidFill>
              <a:latin typeface="Meiryo UI" panose="020B0604030504040204" pitchFamily="50" charset="-128"/>
              <a:ea typeface="Meiryo UI" panose="020B0604030504040204" pitchFamily="50" charset="-128"/>
            </a:rPr>
            <a:t>"OK"</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入力内容に不備がある場合は</a:t>
          </a:r>
          <a:r>
            <a:rPr kumimoji="1" lang="en-US" altLang="ja-JP" sz="1000">
              <a:solidFill>
                <a:sysClr val="windowText" lastClr="000000"/>
              </a:solidFill>
              <a:latin typeface="Meiryo UI" panose="020B0604030504040204" pitchFamily="50" charset="-128"/>
              <a:ea typeface="Meiryo UI" panose="020B0604030504040204" pitchFamily="50" charset="-128"/>
            </a:rPr>
            <a:t>"NG"</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37</xdr:col>
      <xdr:colOff>33131</xdr:colOff>
      <xdr:row>96</xdr:row>
      <xdr:rowOff>99392</xdr:rowOff>
    </xdr:from>
    <xdr:to>
      <xdr:col>39</xdr:col>
      <xdr:colOff>216777</xdr:colOff>
      <xdr:row>97</xdr:row>
      <xdr:rowOff>26275</xdr:rowOff>
    </xdr:to>
    <xdr:cxnSp macro="">
      <xdr:nvCxnSpPr>
        <xdr:cNvPr id="120" name="直線コネクタ 119">
          <a:extLst>
            <a:ext uri="{FF2B5EF4-FFF2-40B4-BE49-F238E27FC236}">
              <a16:creationId xmlns:a16="http://schemas.microsoft.com/office/drawing/2014/main" id="{358C4B7A-2843-854C-7A0B-7A4F9E14A047}"/>
            </a:ext>
          </a:extLst>
        </xdr:cNvPr>
        <xdr:cNvCxnSpPr>
          <a:endCxn id="83" idx="0"/>
        </xdr:cNvCxnSpPr>
      </xdr:nvCxnSpPr>
      <xdr:spPr>
        <a:xfrm>
          <a:off x="10146196" y="14908696"/>
          <a:ext cx="730298" cy="125666"/>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73269</xdr:colOff>
      <xdr:row>98</xdr:row>
      <xdr:rowOff>65942</xdr:rowOff>
    </xdr:from>
    <xdr:to>
      <xdr:col>18</xdr:col>
      <xdr:colOff>249116</xdr:colOff>
      <xdr:row>103</xdr:row>
      <xdr:rowOff>163285</xdr:rowOff>
    </xdr:to>
    <xdr:sp macro="" textlink="">
      <xdr:nvSpPr>
        <xdr:cNvPr id="127" name="正方形/長方形 126">
          <a:extLst>
            <a:ext uri="{FF2B5EF4-FFF2-40B4-BE49-F238E27FC236}">
              <a16:creationId xmlns:a16="http://schemas.microsoft.com/office/drawing/2014/main" id="{D4E56119-0487-F80C-1971-3DCF46A979AB}"/>
            </a:ext>
          </a:extLst>
        </xdr:cNvPr>
        <xdr:cNvSpPr/>
      </xdr:nvSpPr>
      <xdr:spPr>
        <a:xfrm>
          <a:off x="2849126" y="15452899"/>
          <a:ext cx="2396533" cy="1104272"/>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6</xdr:col>
      <xdr:colOff>174239</xdr:colOff>
      <xdr:row>100</xdr:row>
      <xdr:rowOff>18023</xdr:rowOff>
    </xdr:from>
    <xdr:to>
      <xdr:col>11</xdr:col>
      <xdr:colOff>180529</xdr:colOff>
      <xdr:row>103</xdr:row>
      <xdr:rowOff>8826</xdr:rowOff>
    </xdr:to>
    <xdr:sp macro="" textlink="">
      <xdr:nvSpPr>
        <xdr:cNvPr id="129" name="正方形/長方形 128">
          <a:extLst>
            <a:ext uri="{FF2B5EF4-FFF2-40B4-BE49-F238E27FC236}">
              <a16:creationId xmlns:a16="http://schemas.microsoft.com/office/drawing/2014/main" id="{F133D0EC-2C2D-ADC6-C96F-1A6DD03BD27B}"/>
            </a:ext>
          </a:extLst>
        </xdr:cNvPr>
        <xdr:cNvSpPr/>
      </xdr:nvSpPr>
      <xdr:spPr>
        <a:xfrm>
          <a:off x="1814196" y="20194458"/>
          <a:ext cx="1372920" cy="58715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「経費明細表」シートの内容に基づき自動計算されるため入力不要</a:t>
          </a:r>
        </a:p>
      </xdr:txBody>
    </xdr:sp>
    <xdr:clientData/>
  </xdr:twoCellAnchor>
  <xdr:twoCellAnchor>
    <xdr:from>
      <xdr:col>9</xdr:col>
      <xdr:colOff>41561</xdr:colOff>
      <xdr:row>99</xdr:row>
      <xdr:rowOff>69003</xdr:rowOff>
    </xdr:from>
    <xdr:to>
      <xdr:col>11</xdr:col>
      <xdr:colOff>100904</xdr:colOff>
      <xdr:row>100</xdr:row>
      <xdr:rowOff>18023</xdr:rowOff>
    </xdr:to>
    <xdr:cxnSp macro="">
      <xdr:nvCxnSpPr>
        <xdr:cNvPr id="130" name="直線コネクタ 129">
          <a:extLst>
            <a:ext uri="{FF2B5EF4-FFF2-40B4-BE49-F238E27FC236}">
              <a16:creationId xmlns:a16="http://schemas.microsoft.com/office/drawing/2014/main" id="{DDDD9E7A-5AE0-D153-00E2-8B7040A9FE8C}"/>
            </a:ext>
          </a:extLst>
        </xdr:cNvPr>
        <xdr:cNvCxnSpPr>
          <a:stCxn id="129" idx="0"/>
        </xdr:cNvCxnSpPr>
      </xdr:nvCxnSpPr>
      <xdr:spPr>
        <a:xfrm flipV="1">
          <a:off x="2501496" y="20046655"/>
          <a:ext cx="605995" cy="147803"/>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266698</xdr:colOff>
      <xdr:row>109</xdr:row>
      <xdr:rowOff>22275</xdr:rowOff>
    </xdr:from>
    <xdr:to>
      <xdr:col>7</xdr:col>
      <xdr:colOff>95248</xdr:colOff>
      <xdr:row>112</xdr:row>
      <xdr:rowOff>31472</xdr:rowOff>
    </xdr:to>
    <xdr:sp macro="" textlink="">
      <xdr:nvSpPr>
        <xdr:cNvPr id="134" name="正方形/長方形 133">
          <a:extLst>
            <a:ext uri="{FF2B5EF4-FFF2-40B4-BE49-F238E27FC236}">
              <a16:creationId xmlns:a16="http://schemas.microsoft.com/office/drawing/2014/main" id="{503F7C8A-B80A-A2A5-40BB-52E24F9941BF}"/>
            </a:ext>
          </a:extLst>
        </xdr:cNvPr>
        <xdr:cNvSpPr/>
      </xdr:nvSpPr>
      <xdr:spPr>
        <a:xfrm>
          <a:off x="819148" y="22091700"/>
          <a:ext cx="12096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実発注分の</a:t>
          </a: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5</xdr:col>
      <xdr:colOff>42861</xdr:colOff>
      <xdr:row>107</xdr:row>
      <xdr:rowOff>127050</xdr:rowOff>
    </xdr:from>
    <xdr:to>
      <xdr:col>5</xdr:col>
      <xdr:colOff>200024</xdr:colOff>
      <xdr:row>109</xdr:row>
      <xdr:rowOff>22275</xdr:rowOff>
    </xdr:to>
    <xdr:cxnSp macro="">
      <xdr:nvCxnSpPr>
        <xdr:cNvPr id="137" name="直線コネクタ 136">
          <a:extLst>
            <a:ext uri="{FF2B5EF4-FFF2-40B4-BE49-F238E27FC236}">
              <a16:creationId xmlns:a16="http://schemas.microsoft.com/office/drawing/2014/main" id="{FF16163F-C6CF-9DE2-57FB-6722CE14BF6F}"/>
            </a:ext>
          </a:extLst>
        </xdr:cNvPr>
        <xdr:cNvCxnSpPr>
          <a:stCxn id="134" idx="0"/>
        </xdr:cNvCxnSpPr>
      </xdr:nvCxnSpPr>
      <xdr:spPr>
        <a:xfrm flipV="1">
          <a:off x="1423986" y="21796425"/>
          <a:ext cx="157163"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168551</xdr:colOff>
      <xdr:row>109</xdr:row>
      <xdr:rowOff>22275</xdr:rowOff>
    </xdr:from>
    <xdr:to>
      <xdr:col>12</xdr:col>
      <xdr:colOff>0</xdr:colOff>
      <xdr:row>112</xdr:row>
      <xdr:rowOff>31472</xdr:rowOff>
    </xdr:to>
    <xdr:sp macro="" textlink="">
      <xdr:nvSpPr>
        <xdr:cNvPr id="141" name="正方形/長方形 140">
          <a:extLst>
            <a:ext uri="{FF2B5EF4-FFF2-40B4-BE49-F238E27FC236}">
              <a16:creationId xmlns:a16="http://schemas.microsoft.com/office/drawing/2014/main" id="{32FB0DD5-78E5-D57C-085C-144B335DE25C}"/>
            </a:ext>
          </a:extLst>
        </xdr:cNvPr>
        <xdr:cNvSpPr/>
      </xdr:nvSpPr>
      <xdr:spPr>
        <a:xfrm>
          <a:off x="2102126" y="22091700"/>
          <a:ext cx="1212574"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発注先</a:t>
          </a:r>
          <a:r>
            <a:rPr kumimoji="1" lang="ja-JP" altLang="en-US" sz="1000" b="0">
              <a:solidFill>
                <a:sysClr val="windowText" lastClr="000000"/>
              </a:solidFill>
              <a:latin typeface="Meiryo UI" panose="020B0604030504040204" pitchFamily="50" charset="-128"/>
              <a:ea typeface="Meiryo UI" panose="020B0604030504040204" pitchFamily="50" charset="-128"/>
            </a:rPr>
            <a:t>の</a:t>
          </a:r>
          <a:r>
            <a:rPr kumimoji="1" lang="ja-JP" altLang="en-US" sz="1000" b="1">
              <a:solidFill>
                <a:sysClr val="windowText" lastClr="000000"/>
              </a:solidFill>
              <a:latin typeface="Meiryo UI" panose="020B0604030504040204" pitchFamily="50" charset="-128"/>
              <a:ea typeface="Meiryo UI" panose="020B0604030504040204" pitchFamily="50" charset="-128"/>
            </a:rPr>
            <a:t>事業者名</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47625</xdr:colOff>
      <xdr:row>107</xdr:row>
      <xdr:rowOff>114300</xdr:rowOff>
    </xdr:from>
    <xdr:to>
      <xdr:col>14</xdr:col>
      <xdr:colOff>123825</xdr:colOff>
      <xdr:row>109</xdr:row>
      <xdr:rowOff>9525</xdr:rowOff>
    </xdr:to>
    <xdr:cxnSp macro="">
      <xdr:nvCxnSpPr>
        <xdr:cNvPr id="142" name="直線コネクタ 141">
          <a:extLst>
            <a:ext uri="{FF2B5EF4-FFF2-40B4-BE49-F238E27FC236}">
              <a16:creationId xmlns:a16="http://schemas.microsoft.com/office/drawing/2014/main" id="{4D11CEBC-0F66-23F6-A50A-7D8CC949D723}"/>
            </a:ext>
          </a:extLst>
        </xdr:cNvPr>
        <xdr:cNvCxnSpPr/>
      </xdr:nvCxnSpPr>
      <xdr:spPr>
        <a:xfrm flipV="1">
          <a:off x="3086100" y="21783675"/>
          <a:ext cx="904875"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68184</xdr:colOff>
      <xdr:row>109</xdr:row>
      <xdr:rowOff>22275</xdr:rowOff>
    </xdr:from>
    <xdr:to>
      <xdr:col>23</xdr:col>
      <xdr:colOff>180975</xdr:colOff>
      <xdr:row>113</xdr:row>
      <xdr:rowOff>0</xdr:rowOff>
    </xdr:to>
    <xdr:sp macro="" textlink="">
      <xdr:nvSpPr>
        <xdr:cNvPr id="145" name="正方形/長方形 144">
          <a:extLst>
            <a:ext uri="{FF2B5EF4-FFF2-40B4-BE49-F238E27FC236}">
              <a16:creationId xmlns:a16="http://schemas.microsoft.com/office/drawing/2014/main" id="{171A4DEA-56EC-73BA-9081-7D02689EC8C6}"/>
            </a:ext>
          </a:extLst>
        </xdr:cNvPr>
        <xdr:cNvSpPr/>
      </xdr:nvSpPr>
      <xdr:spPr>
        <a:xfrm>
          <a:off x="3382884" y="22091700"/>
          <a:ext cx="3151266" cy="77782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見積書に対応する</a:t>
          </a:r>
          <a:r>
            <a:rPr kumimoji="1" lang="ja-JP" altLang="en-US" sz="1000" b="1">
              <a:solidFill>
                <a:sysClr val="windowText" lastClr="000000"/>
              </a:solidFill>
              <a:latin typeface="Meiryo UI" panose="020B0604030504040204" pitchFamily="50" charset="-128"/>
              <a:ea typeface="Meiryo UI" panose="020B0604030504040204" pitchFamily="50" charset="-128"/>
            </a:rPr>
            <a:t>相見積書</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相見積書の内容は経費明細表シートへの入力不要です。</a:t>
          </a: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相見積対象外の見積書、あるいは特定の業者を指定した場合は、その旨を備考欄に入力してください。</a:t>
          </a:r>
        </a:p>
      </xdr:txBody>
    </xdr:sp>
    <xdr:clientData/>
  </xdr:twoCellAnchor>
  <xdr:twoCellAnchor>
    <xdr:from>
      <xdr:col>20</xdr:col>
      <xdr:colOff>266700</xdr:colOff>
      <xdr:row>107</xdr:row>
      <xdr:rowOff>99391</xdr:rowOff>
    </xdr:from>
    <xdr:to>
      <xdr:col>22</xdr:col>
      <xdr:colOff>43483</xdr:colOff>
      <xdr:row>109</xdr:row>
      <xdr:rowOff>28575</xdr:rowOff>
    </xdr:to>
    <xdr:cxnSp macro="">
      <xdr:nvCxnSpPr>
        <xdr:cNvPr id="146" name="直線コネクタ 145">
          <a:extLst>
            <a:ext uri="{FF2B5EF4-FFF2-40B4-BE49-F238E27FC236}">
              <a16:creationId xmlns:a16="http://schemas.microsoft.com/office/drawing/2014/main" id="{3F21ADBE-5241-5906-703D-47C1256BCFE9}"/>
            </a:ext>
          </a:extLst>
        </xdr:cNvPr>
        <xdr:cNvCxnSpPr/>
      </xdr:nvCxnSpPr>
      <xdr:spPr>
        <a:xfrm flipV="1">
          <a:off x="5791200" y="21768766"/>
          <a:ext cx="329233"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253449</xdr:colOff>
      <xdr:row>56</xdr:row>
      <xdr:rowOff>123497</xdr:rowOff>
    </xdr:from>
    <xdr:to>
      <xdr:col>36</xdr:col>
      <xdr:colOff>261986</xdr:colOff>
      <xdr:row>59</xdr:row>
      <xdr:rowOff>118027</xdr:rowOff>
    </xdr:to>
    <xdr:sp macro="" textlink="">
      <xdr:nvSpPr>
        <xdr:cNvPr id="15" name="正方形/長方形 14">
          <a:extLst>
            <a:ext uri="{FF2B5EF4-FFF2-40B4-BE49-F238E27FC236}">
              <a16:creationId xmlns:a16="http://schemas.microsoft.com/office/drawing/2014/main" id="{A9A5E2A8-3875-4BFC-8C40-FF455BF612FF}"/>
            </a:ext>
          </a:extLst>
        </xdr:cNvPr>
        <xdr:cNvSpPr/>
      </xdr:nvSpPr>
      <xdr:spPr>
        <a:xfrm>
          <a:off x="7987749" y="11591597"/>
          <a:ext cx="2218337" cy="59460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入力された単価と数量・工数に基づいて自動計算されるため入力不要</a:t>
          </a:r>
        </a:p>
      </xdr:txBody>
    </xdr:sp>
    <xdr:clientData/>
  </xdr:twoCellAnchor>
  <xdr:twoCellAnchor>
    <xdr:from>
      <xdr:col>32</xdr:col>
      <xdr:colOff>76743</xdr:colOff>
      <xdr:row>54</xdr:row>
      <xdr:rowOff>177758</xdr:rowOff>
    </xdr:from>
    <xdr:to>
      <xdr:col>32</xdr:col>
      <xdr:colOff>257718</xdr:colOff>
      <xdr:row>56</xdr:row>
      <xdr:rowOff>123497</xdr:rowOff>
    </xdr:to>
    <xdr:cxnSp macro="">
      <xdr:nvCxnSpPr>
        <xdr:cNvPr id="16" name="直線コネクタ 15">
          <a:extLst>
            <a:ext uri="{FF2B5EF4-FFF2-40B4-BE49-F238E27FC236}">
              <a16:creationId xmlns:a16="http://schemas.microsoft.com/office/drawing/2014/main" id="{DBCFE661-0502-4216-B43E-42F5768DF680}"/>
            </a:ext>
          </a:extLst>
        </xdr:cNvPr>
        <xdr:cNvCxnSpPr>
          <a:stCxn id="15" idx="0"/>
        </xdr:cNvCxnSpPr>
      </xdr:nvCxnSpPr>
      <xdr:spPr>
        <a:xfrm flipH="1" flipV="1">
          <a:off x="8915943" y="11245808"/>
          <a:ext cx="180975" cy="34578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95250</xdr:colOff>
      <xdr:row>45</xdr:row>
      <xdr:rowOff>200024</xdr:rowOff>
    </xdr:from>
    <xdr:to>
      <xdr:col>21</xdr:col>
      <xdr:colOff>76200</xdr:colOff>
      <xdr:row>47</xdr:row>
      <xdr:rowOff>57149</xdr:rowOff>
    </xdr:to>
    <xdr:sp macro="" textlink="">
      <xdr:nvSpPr>
        <xdr:cNvPr id="18" name="正方形/長方形 17">
          <a:extLst>
            <a:ext uri="{FF2B5EF4-FFF2-40B4-BE49-F238E27FC236}">
              <a16:creationId xmlns:a16="http://schemas.microsoft.com/office/drawing/2014/main" id="{0104DDFF-4923-4533-B6FB-82AB1202879A}"/>
            </a:ext>
          </a:extLst>
        </xdr:cNvPr>
        <xdr:cNvSpPr/>
      </xdr:nvSpPr>
      <xdr:spPr>
        <a:xfrm>
          <a:off x="2305050" y="9467849"/>
          <a:ext cx="3571875" cy="25717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0</xdr:colOff>
      <xdr:row>56</xdr:row>
      <xdr:rowOff>114300</xdr:rowOff>
    </xdr:from>
    <xdr:to>
      <xdr:col>26</xdr:col>
      <xdr:colOff>0</xdr:colOff>
      <xdr:row>59</xdr:row>
      <xdr:rowOff>127224</xdr:rowOff>
    </xdr:to>
    <xdr:sp macro="" textlink="">
      <xdr:nvSpPr>
        <xdr:cNvPr id="19" name="正方形/長方形 18">
          <a:extLst>
            <a:ext uri="{FF2B5EF4-FFF2-40B4-BE49-F238E27FC236}">
              <a16:creationId xmlns:a16="http://schemas.microsoft.com/office/drawing/2014/main" id="{41E5AECC-9ACA-45AB-8B95-5AE2AE1E7729}"/>
            </a:ext>
          </a:extLst>
        </xdr:cNvPr>
        <xdr:cNvSpPr/>
      </xdr:nvSpPr>
      <xdr:spPr>
        <a:xfrm>
          <a:off x="819978" y="11544300"/>
          <a:ext cx="6286500"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値引き</a:t>
          </a:r>
          <a:r>
            <a:rPr kumimoji="1" lang="ja-JP" altLang="en-US" sz="1000" b="0">
              <a:solidFill>
                <a:sysClr val="windowText" lastClr="000000"/>
              </a:solidFill>
              <a:latin typeface="Meiryo UI" panose="020B0604030504040204" pitchFamily="50" charset="-128"/>
              <a:ea typeface="Meiryo UI" panose="020B0604030504040204" pitchFamily="50" charset="-128"/>
            </a:rPr>
            <a:t>について</a:t>
          </a:r>
          <a:r>
            <a:rPr kumimoji="1" lang="ja-JP" altLang="en-US" sz="1000">
              <a:solidFill>
                <a:sysClr val="windowText" lastClr="000000"/>
              </a:solidFill>
              <a:latin typeface="Meiryo UI" panose="020B0604030504040204" pitchFamily="50" charset="-128"/>
              <a:ea typeface="Meiryo UI" panose="020B0604030504040204" pitchFamily="50" charset="-128"/>
            </a:rPr>
            <a:t>は、補助対象で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、経費区分で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値引き</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を選択し、単価を入力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値引きは同一見積書内の品目で比率按分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品目ごとの金額に応じて値引額を按分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となります。</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円未満は切り捨て</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特定品目を指定した値引きが必要な場合は、事務局にお問合せください。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219075</xdr:colOff>
      <xdr:row>46</xdr:row>
      <xdr:rowOff>161925</xdr:rowOff>
    </xdr:from>
    <xdr:to>
      <xdr:col>14</xdr:col>
      <xdr:colOff>136663</xdr:colOff>
      <xdr:row>56</xdr:row>
      <xdr:rowOff>114300</xdr:rowOff>
    </xdr:to>
    <xdr:cxnSp macro="">
      <xdr:nvCxnSpPr>
        <xdr:cNvPr id="22" name="直線コネクタ 21">
          <a:extLst>
            <a:ext uri="{FF2B5EF4-FFF2-40B4-BE49-F238E27FC236}">
              <a16:creationId xmlns:a16="http://schemas.microsoft.com/office/drawing/2014/main" id="{CC9FC0C1-F215-4171-9956-806E8B6D375B}"/>
            </a:ext>
          </a:extLst>
        </xdr:cNvPr>
        <xdr:cNvCxnSpPr>
          <a:stCxn id="19" idx="0"/>
        </xdr:cNvCxnSpPr>
      </xdr:nvCxnSpPr>
      <xdr:spPr>
        <a:xfrm flipH="1" flipV="1">
          <a:off x="3225662" y="9604099"/>
          <a:ext cx="737566" cy="194020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37</xdr:col>
      <xdr:colOff>231913</xdr:colOff>
      <xdr:row>105</xdr:row>
      <xdr:rowOff>113075</xdr:rowOff>
    </xdr:from>
    <xdr:to>
      <xdr:col>41</xdr:col>
      <xdr:colOff>207065</xdr:colOff>
      <xdr:row>108</xdr:row>
      <xdr:rowOff>57979</xdr:rowOff>
    </xdr:to>
    <xdr:sp macro="" textlink="">
      <xdr:nvSpPr>
        <xdr:cNvPr id="24" name="正方形/長方形 23">
          <a:extLst>
            <a:ext uri="{FF2B5EF4-FFF2-40B4-BE49-F238E27FC236}">
              <a16:creationId xmlns:a16="http://schemas.microsoft.com/office/drawing/2014/main" id="{84CD0E85-FB71-28AF-5D00-ED5DC6178600}"/>
            </a:ext>
          </a:extLst>
        </xdr:cNvPr>
        <xdr:cNvSpPr/>
      </xdr:nvSpPr>
      <xdr:spPr>
        <a:xfrm>
          <a:off x="10344978" y="16711423"/>
          <a:ext cx="1068457"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23</xdr:col>
      <xdr:colOff>240196</xdr:colOff>
      <xdr:row>109</xdr:row>
      <xdr:rowOff>22275</xdr:rowOff>
    </xdr:from>
    <xdr:to>
      <xdr:col>43</xdr:col>
      <xdr:colOff>76200</xdr:colOff>
      <xdr:row>113</xdr:row>
      <xdr:rowOff>152400</xdr:rowOff>
    </xdr:to>
    <xdr:sp macro="" textlink="">
      <xdr:nvSpPr>
        <xdr:cNvPr id="27" name="正方形/長方形 26">
          <a:extLst>
            <a:ext uri="{FF2B5EF4-FFF2-40B4-BE49-F238E27FC236}">
              <a16:creationId xmlns:a16="http://schemas.microsoft.com/office/drawing/2014/main" id="{361A1DF7-BBAF-93F1-AFA0-2209146AA523}"/>
            </a:ext>
          </a:extLst>
        </xdr:cNvPr>
        <xdr:cNvSpPr/>
      </xdr:nvSpPr>
      <xdr:spPr>
        <a:xfrm>
          <a:off x="6593371" y="22091700"/>
          <a:ext cx="5360504" cy="93022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価格の妥当性確認区分</a:t>
          </a:r>
          <a:r>
            <a:rPr kumimoji="1" lang="ja-JP" altLang="en-US" sz="1000" b="0">
              <a:solidFill>
                <a:sysClr val="windowText" lastClr="000000"/>
              </a:solidFill>
              <a:latin typeface="Meiryo UI" panose="020B0604030504040204" pitchFamily="50" charset="-128"/>
              <a:ea typeface="Meiryo UI" panose="020B0604030504040204" pitchFamily="50" charset="-128"/>
            </a:rPr>
            <a:t>をプルダウンから選択</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選択肢は以下</a:t>
          </a:r>
          <a:r>
            <a:rPr kumimoji="1" lang="en-US" altLang="ja-JP" sz="1000" b="0">
              <a:solidFill>
                <a:sysClr val="windowText" lastClr="000000"/>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相見積取得</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」：相見積を取得している場合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業者選定理由書で代替</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以上だが、相見積を取得できない、または最低価格を提示した者を選定しない場合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別途「業者選定理由書」の提出要</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相見積不要</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万円未満</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未満の場合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38</xdr:col>
      <xdr:colOff>104775</xdr:colOff>
      <xdr:row>107</xdr:row>
      <xdr:rowOff>99391</xdr:rowOff>
    </xdr:from>
    <xdr:to>
      <xdr:col>39</xdr:col>
      <xdr:colOff>49696</xdr:colOff>
      <xdr:row>109</xdr:row>
      <xdr:rowOff>28575</xdr:rowOff>
    </xdr:to>
    <xdr:cxnSp macro="">
      <xdr:nvCxnSpPr>
        <xdr:cNvPr id="28" name="直線コネクタ 27">
          <a:extLst>
            <a:ext uri="{FF2B5EF4-FFF2-40B4-BE49-F238E27FC236}">
              <a16:creationId xmlns:a16="http://schemas.microsoft.com/office/drawing/2014/main" id="{0D201664-7A2A-F9D2-CBB6-2CD335A46168}"/>
            </a:ext>
          </a:extLst>
        </xdr:cNvPr>
        <xdr:cNvCxnSpPr/>
      </xdr:nvCxnSpPr>
      <xdr:spPr>
        <a:xfrm flipV="1">
          <a:off x="10601325" y="21768766"/>
          <a:ext cx="221146"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xdr:col>
      <xdr:colOff>238125</xdr:colOff>
      <xdr:row>135</xdr:row>
      <xdr:rowOff>147725</xdr:rowOff>
    </xdr:from>
    <xdr:to>
      <xdr:col>28</xdr:col>
      <xdr:colOff>227674</xdr:colOff>
      <xdr:row>149</xdr:row>
      <xdr:rowOff>2893</xdr:rowOff>
    </xdr:to>
    <xdr:grpSp>
      <xdr:nvGrpSpPr>
        <xdr:cNvPr id="41" name="グループ化 40">
          <a:extLst>
            <a:ext uri="{FF2B5EF4-FFF2-40B4-BE49-F238E27FC236}">
              <a16:creationId xmlns:a16="http://schemas.microsoft.com/office/drawing/2014/main" id="{B241351E-6350-6FD7-8C99-CDFC0325634D}"/>
            </a:ext>
          </a:extLst>
        </xdr:cNvPr>
        <xdr:cNvGrpSpPr/>
      </xdr:nvGrpSpPr>
      <xdr:grpSpPr>
        <a:xfrm>
          <a:off x="1074147" y="27858399"/>
          <a:ext cx="6956407" cy="2659328"/>
          <a:chOff x="1066800" y="20416925"/>
          <a:chExt cx="6895174" cy="2655518"/>
        </a:xfrm>
      </xdr:grpSpPr>
      <xdr:pic>
        <xdr:nvPicPr>
          <xdr:cNvPr id="181" name="図 180">
            <a:extLst>
              <a:ext uri="{FF2B5EF4-FFF2-40B4-BE49-F238E27FC236}">
                <a16:creationId xmlns:a16="http://schemas.microsoft.com/office/drawing/2014/main" id="{16737DDA-9FAF-3378-5C3E-8CD664261E77}"/>
              </a:ext>
            </a:extLst>
          </xdr:cNvPr>
          <xdr:cNvPicPr>
            <a:picLocks noChangeAspect="1"/>
          </xdr:cNvPicPr>
        </xdr:nvPicPr>
        <xdr:blipFill>
          <a:blip xmlns:r="http://schemas.openxmlformats.org/officeDocument/2006/relationships" r:embed="rId3"/>
          <a:stretch>
            <a:fillRect/>
          </a:stretch>
        </xdr:blipFill>
        <xdr:spPr>
          <a:xfrm>
            <a:off x="1066800" y="20469225"/>
            <a:ext cx="6895174" cy="2603218"/>
          </a:xfrm>
          <a:prstGeom prst="rect">
            <a:avLst/>
          </a:prstGeom>
        </xdr:spPr>
      </xdr:pic>
      <xdr:sp macro="" textlink="">
        <xdr:nvSpPr>
          <xdr:cNvPr id="184" name="正方形/長方形 183">
            <a:extLst>
              <a:ext uri="{FF2B5EF4-FFF2-40B4-BE49-F238E27FC236}">
                <a16:creationId xmlns:a16="http://schemas.microsoft.com/office/drawing/2014/main" id="{7F55E8A3-F3C7-45B5-9661-06EE4354BD8F}"/>
              </a:ext>
            </a:extLst>
          </xdr:cNvPr>
          <xdr:cNvSpPr/>
        </xdr:nvSpPr>
        <xdr:spPr>
          <a:xfrm>
            <a:off x="1247775" y="22198138"/>
            <a:ext cx="4533900" cy="3665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85" name="正方形/長方形 184">
            <a:extLst>
              <a:ext uri="{FF2B5EF4-FFF2-40B4-BE49-F238E27FC236}">
                <a16:creationId xmlns:a16="http://schemas.microsoft.com/office/drawing/2014/main" id="{58E1407E-5931-F94B-3E1C-3E34EDEE6817}"/>
              </a:ext>
            </a:extLst>
          </xdr:cNvPr>
          <xdr:cNvSpPr/>
        </xdr:nvSpPr>
        <xdr:spPr>
          <a:xfrm>
            <a:off x="4362450" y="21489716"/>
            <a:ext cx="134302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本ファイル</a:t>
            </a:r>
            <a:r>
              <a:rPr kumimoji="1" lang="ja-JP" altLang="en-US" sz="1000" b="0">
                <a:solidFill>
                  <a:sysClr val="windowText" lastClr="000000"/>
                </a:solidFill>
                <a:latin typeface="Meiryo UI" panose="020B0604030504040204" pitchFamily="50" charset="-128"/>
                <a:ea typeface="Meiryo UI" panose="020B0604030504040204" pitchFamily="50" charset="-128"/>
              </a:rPr>
              <a:t>をアップロード</a:t>
            </a:r>
            <a:endParaRPr kumimoji="1" lang="ja-JP" altLang="en-US" sz="1000">
              <a:solidFill>
                <a:sysClr val="windowText" lastClr="000000"/>
              </a:solidFill>
              <a:latin typeface="Meiryo UI" panose="020B0604030504040204" pitchFamily="50" charset="-128"/>
              <a:ea typeface="Meiryo UI" panose="020B0604030504040204" pitchFamily="50" charset="-128"/>
            </a:endParaRPr>
          </a:p>
        </xdr:txBody>
      </xdr:sp>
      <xdr:cxnSp macro="">
        <xdr:nvCxnSpPr>
          <xdr:cNvPr id="186" name="直線コネクタ 185">
            <a:extLst>
              <a:ext uri="{FF2B5EF4-FFF2-40B4-BE49-F238E27FC236}">
                <a16:creationId xmlns:a16="http://schemas.microsoft.com/office/drawing/2014/main" id="{6062387A-912F-044E-E264-A04ABC614231}"/>
              </a:ext>
            </a:extLst>
          </xdr:cNvPr>
          <xdr:cNvCxnSpPr>
            <a:stCxn id="185" idx="2"/>
          </xdr:cNvCxnSpPr>
        </xdr:nvCxnSpPr>
        <xdr:spPr>
          <a:xfrm flipH="1">
            <a:off x="4343400" y="21905857"/>
            <a:ext cx="690563" cy="477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sp macro="" textlink="">
        <xdr:nvSpPr>
          <xdr:cNvPr id="38" name="四角形: 角を丸くする 37">
            <a:extLst>
              <a:ext uri="{FF2B5EF4-FFF2-40B4-BE49-F238E27FC236}">
                <a16:creationId xmlns:a16="http://schemas.microsoft.com/office/drawing/2014/main" id="{A9EB963D-2D0D-39C9-3474-DFAE492A1BA0}"/>
              </a:ext>
            </a:extLst>
          </xdr:cNvPr>
          <xdr:cNvSpPr/>
        </xdr:nvSpPr>
        <xdr:spPr>
          <a:xfrm>
            <a:off x="1259032" y="20416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grpSp>
    <xdr:clientData/>
  </xdr:twoCellAnchor>
  <xdr:twoCellAnchor>
    <xdr:from>
      <xdr:col>3</xdr:col>
      <xdr:colOff>0</xdr:colOff>
      <xdr:row>118</xdr:row>
      <xdr:rowOff>119150</xdr:rowOff>
    </xdr:from>
    <xdr:to>
      <xdr:col>42</xdr:col>
      <xdr:colOff>0</xdr:colOff>
      <xdr:row>131</xdr:row>
      <xdr:rowOff>0</xdr:rowOff>
    </xdr:to>
    <xdr:grpSp>
      <xdr:nvGrpSpPr>
        <xdr:cNvPr id="46" name="グループ化 45">
          <a:extLst>
            <a:ext uri="{FF2B5EF4-FFF2-40B4-BE49-F238E27FC236}">
              <a16:creationId xmlns:a16="http://schemas.microsoft.com/office/drawing/2014/main" id="{750BECBE-47C0-7424-A8EF-DBE1F7E7C773}"/>
            </a:ext>
          </a:extLst>
        </xdr:cNvPr>
        <xdr:cNvGrpSpPr/>
      </xdr:nvGrpSpPr>
      <xdr:grpSpPr>
        <a:xfrm>
          <a:off x="836022" y="24424772"/>
          <a:ext cx="10868298" cy="2484714"/>
          <a:chOff x="828675" y="16987925"/>
          <a:chExt cx="10772775" cy="2481175"/>
        </a:xfrm>
      </xdr:grpSpPr>
      <xdr:grpSp>
        <xdr:nvGrpSpPr>
          <xdr:cNvPr id="180" name="グループ化 179">
            <a:extLst>
              <a:ext uri="{FF2B5EF4-FFF2-40B4-BE49-F238E27FC236}">
                <a16:creationId xmlns:a16="http://schemas.microsoft.com/office/drawing/2014/main" id="{3115BBDD-A68E-2365-F973-456453191BF0}"/>
              </a:ext>
            </a:extLst>
          </xdr:cNvPr>
          <xdr:cNvGrpSpPr/>
        </xdr:nvGrpSpPr>
        <xdr:grpSpPr>
          <a:xfrm>
            <a:off x="828675" y="17054638"/>
            <a:ext cx="10772775" cy="2414462"/>
            <a:chOff x="840441" y="14910392"/>
            <a:chExt cx="10925735" cy="2436314"/>
          </a:xfrm>
        </xdr:grpSpPr>
        <xdr:pic>
          <xdr:nvPicPr>
            <xdr:cNvPr id="152" name="図 151">
              <a:extLst>
                <a:ext uri="{FF2B5EF4-FFF2-40B4-BE49-F238E27FC236}">
                  <a16:creationId xmlns:a16="http://schemas.microsoft.com/office/drawing/2014/main" id="{EC5A5F8E-2B8A-D0DC-2E73-7D39CFBF916E}"/>
                </a:ext>
              </a:extLst>
            </xdr:cNvPr>
            <xdr:cNvPicPr>
              <a:picLocks noChangeAspect="1"/>
            </xdr:cNvPicPr>
          </xdr:nvPicPr>
          <xdr:blipFill>
            <a:blip xmlns:r="http://schemas.openxmlformats.org/officeDocument/2006/relationships" r:embed="rId4"/>
            <a:stretch>
              <a:fillRect/>
            </a:stretch>
          </xdr:blipFill>
          <xdr:spPr>
            <a:xfrm>
              <a:off x="7341542" y="14910392"/>
              <a:ext cx="4424634" cy="2436314"/>
            </a:xfrm>
            <a:prstGeom prst="rect">
              <a:avLst/>
            </a:prstGeom>
          </xdr:spPr>
        </xdr:pic>
        <xdr:pic>
          <xdr:nvPicPr>
            <xdr:cNvPr id="153" name="図 152">
              <a:extLst>
                <a:ext uri="{FF2B5EF4-FFF2-40B4-BE49-F238E27FC236}">
                  <a16:creationId xmlns:a16="http://schemas.microsoft.com/office/drawing/2014/main" id="{B97475B5-7A40-2235-2064-376C0317091D}"/>
                </a:ext>
              </a:extLst>
            </xdr:cNvPr>
            <xdr:cNvPicPr>
              <a:picLocks noChangeAspect="1"/>
            </xdr:cNvPicPr>
          </xdr:nvPicPr>
          <xdr:blipFill rotWithShape="1">
            <a:blip xmlns:r="http://schemas.openxmlformats.org/officeDocument/2006/relationships" r:embed="rId5"/>
            <a:srcRect l="1749" t="18799" r="39414" b="55713"/>
            <a:stretch>
              <a:fillRect/>
            </a:stretch>
          </xdr:blipFill>
          <xdr:spPr>
            <a:xfrm>
              <a:off x="840441" y="14926235"/>
              <a:ext cx="6405514" cy="770770"/>
            </a:xfrm>
            <a:prstGeom prst="rect">
              <a:avLst/>
            </a:prstGeom>
          </xdr:spPr>
        </xdr:pic>
        <xdr:sp macro="" textlink="">
          <xdr:nvSpPr>
            <xdr:cNvPr id="154" name="正方形/長方形 153">
              <a:extLst>
                <a:ext uri="{FF2B5EF4-FFF2-40B4-BE49-F238E27FC236}">
                  <a16:creationId xmlns:a16="http://schemas.microsoft.com/office/drawing/2014/main" id="{1C9BB453-4211-CA15-CA75-A8C5FA5F169C}"/>
                </a:ext>
              </a:extLst>
            </xdr:cNvPr>
            <xdr:cNvSpPr/>
          </xdr:nvSpPr>
          <xdr:spPr>
            <a:xfrm>
              <a:off x="8687499" y="15989415"/>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5" name="正方形/長方形 154">
              <a:extLst>
                <a:ext uri="{FF2B5EF4-FFF2-40B4-BE49-F238E27FC236}">
                  <a16:creationId xmlns:a16="http://schemas.microsoft.com/office/drawing/2014/main" id="{2625F0C7-0362-3319-8E30-706930C41021}"/>
                </a:ext>
              </a:extLst>
            </xdr:cNvPr>
            <xdr:cNvSpPr/>
          </xdr:nvSpPr>
          <xdr:spPr>
            <a:xfrm>
              <a:off x="8687499" y="16446404"/>
              <a:ext cx="1507357" cy="2231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6" name="正方形/長方形 155">
              <a:extLst>
                <a:ext uri="{FF2B5EF4-FFF2-40B4-BE49-F238E27FC236}">
                  <a16:creationId xmlns:a16="http://schemas.microsoft.com/office/drawing/2014/main" id="{2CC12AA4-21C7-132A-D407-4FC97A18EA1A}"/>
                </a:ext>
              </a:extLst>
            </xdr:cNvPr>
            <xdr:cNvSpPr/>
          </xdr:nvSpPr>
          <xdr:spPr>
            <a:xfrm>
              <a:off x="8687499" y="16820051"/>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7" name="正方形/長方形 156">
              <a:extLst>
                <a:ext uri="{FF2B5EF4-FFF2-40B4-BE49-F238E27FC236}">
                  <a16:creationId xmlns:a16="http://schemas.microsoft.com/office/drawing/2014/main" id="{28F02A47-EF7B-4DB7-CC74-24258C8416C7}"/>
                </a:ext>
              </a:extLst>
            </xdr:cNvPr>
            <xdr:cNvSpPr/>
          </xdr:nvSpPr>
          <xdr:spPr>
            <a:xfrm>
              <a:off x="2795167"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8" name="正方形/長方形 157">
              <a:extLst>
                <a:ext uri="{FF2B5EF4-FFF2-40B4-BE49-F238E27FC236}">
                  <a16:creationId xmlns:a16="http://schemas.microsoft.com/office/drawing/2014/main" id="{3BC3C7AD-081A-5034-9C80-CA37E10F0C8D}"/>
                </a:ext>
              </a:extLst>
            </xdr:cNvPr>
            <xdr:cNvSpPr/>
          </xdr:nvSpPr>
          <xdr:spPr>
            <a:xfrm>
              <a:off x="3671677" y="15182592"/>
              <a:ext cx="774607"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9" name="正方形/長方形 158">
              <a:extLst>
                <a:ext uri="{FF2B5EF4-FFF2-40B4-BE49-F238E27FC236}">
                  <a16:creationId xmlns:a16="http://schemas.microsoft.com/office/drawing/2014/main" id="{8B108F52-559B-A6EE-3360-4D520195AC42}"/>
                </a:ext>
              </a:extLst>
            </xdr:cNvPr>
            <xdr:cNvSpPr/>
          </xdr:nvSpPr>
          <xdr:spPr>
            <a:xfrm>
              <a:off x="6288250"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xnSp macro="">
          <xdr:nvCxnSpPr>
            <xdr:cNvPr id="167" name="コネクタ: カギ線 166">
              <a:extLst>
                <a:ext uri="{FF2B5EF4-FFF2-40B4-BE49-F238E27FC236}">
                  <a16:creationId xmlns:a16="http://schemas.microsoft.com/office/drawing/2014/main" id="{DA85BB66-E389-7E79-C71C-07500166781D}"/>
                </a:ext>
              </a:extLst>
            </xdr:cNvPr>
            <xdr:cNvCxnSpPr>
              <a:stCxn id="159" idx="2"/>
              <a:endCxn id="156" idx="1"/>
            </xdr:cNvCxnSpPr>
          </xdr:nvCxnSpPr>
          <xdr:spPr>
            <a:xfrm rot="16200000" flipH="1">
              <a:off x="6879684" y="15122335"/>
              <a:ext cx="1603427" cy="2012204"/>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8" name="正方形/長方形 177">
              <a:extLst>
                <a:ext uri="{FF2B5EF4-FFF2-40B4-BE49-F238E27FC236}">
                  <a16:creationId xmlns:a16="http://schemas.microsoft.com/office/drawing/2014/main" id="{A65CFADD-8AE2-F34E-AFB0-17375D5B61E8}"/>
                </a:ext>
              </a:extLst>
            </xdr:cNvPr>
            <xdr:cNvSpPr/>
          </xdr:nvSpPr>
          <xdr:spPr>
            <a:xfrm>
              <a:off x="6618210" y="16043845"/>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9" name="正方形/長方形 178">
              <a:extLst>
                <a:ext uri="{FF2B5EF4-FFF2-40B4-BE49-F238E27FC236}">
                  <a16:creationId xmlns:a16="http://schemas.microsoft.com/office/drawing/2014/main" id="{AF1A8758-6C69-986B-519C-AD7EE395421D}"/>
                </a:ext>
              </a:extLst>
            </xdr:cNvPr>
            <xdr:cNvSpPr/>
          </xdr:nvSpPr>
          <xdr:spPr>
            <a:xfrm>
              <a:off x="6618210" y="16503540"/>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8" name="コネクタ: カギ線 167">
              <a:extLst>
                <a:ext uri="{FF2B5EF4-FFF2-40B4-BE49-F238E27FC236}">
                  <a16:creationId xmlns:a16="http://schemas.microsoft.com/office/drawing/2014/main" id="{5769212A-7E6E-4381-BEB4-4E1370288E88}"/>
                </a:ext>
              </a:extLst>
            </xdr:cNvPr>
            <xdr:cNvCxnSpPr>
              <a:stCxn id="158" idx="2"/>
              <a:endCxn id="155" idx="1"/>
            </xdr:cNvCxnSpPr>
          </xdr:nvCxnSpPr>
          <xdr:spPr>
            <a:xfrm rot="16200000" flipH="1">
              <a:off x="5756889" y="13628816"/>
              <a:ext cx="1232703" cy="4628518"/>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7" name="正方形/長方形 176">
              <a:extLst>
                <a:ext uri="{FF2B5EF4-FFF2-40B4-BE49-F238E27FC236}">
                  <a16:creationId xmlns:a16="http://schemas.microsoft.com/office/drawing/2014/main" id="{AAE39B1A-7FA8-1F39-92F1-2BBD2B2FC5C5}"/>
                </a:ext>
              </a:extLst>
            </xdr:cNvPr>
            <xdr:cNvSpPr/>
          </xdr:nvSpPr>
          <xdr:spPr>
            <a:xfrm>
              <a:off x="4005967" y="16043845"/>
              <a:ext cx="113718"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1" name="コネクタ: カギ線 170">
              <a:extLst>
                <a:ext uri="{FF2B5EF4-FFF2-40B4-BE49-F238E27FC236}">
                  <a16:creationId xmlns:a16="http://schemas.microsoft.com/office/drawing/2014/main" id="{715A0653-F7D0-47E1-AA45-D7A02DE52857}"/>
                </a:ext>
              </a:extLst>
            </xdr:cNvPr>
            <xdr:cNvCxnSpPr>
              <a:stCxn id="157" idx="2"/>
              <a:endCxn id="154" idx="1"/>
            </xdr:cNvCxnSpPr>
          </xdr:nvCxnSpPr>
          <xdr:spPr>
            <a:xfrm rot="16200000" flipH="1">
              <a:off x="5551871" y="12963885"/>
              <a:ext cx="772790" cy="5498466"/>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grpSp>
      <xdr:sp macro="" textlink="">
        <xdr:nvSpPr>
          <xdr:cNvPr id="37" name="四角形: 角を丸くする 36">
            <a:extLst>
              <a:ext uri="{FF2B5EF4-FFF2-40B4-BE49-F238E27FC236}">
                <a16:creationId xmlns:a16="http://schemas.microsoft.com/office/drawing/2014/main" id="{BA1424AB-687B-26B4-F764-00020AF217AD}"/>
              </a:ext>
            </a:extLst>
          </xdr:cNvPr>
          <xdr:cNvSpPr/>
        </xdr:nvSpPr>
        <xdr:spPr>
          <a:xfrm>
            <a:off x="7402657" y="16987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sp macro="" textlink="">
        <xdr:nvSpPr>
          <xdr:cNvPr id="42" name="正方形/長方形 41">
            <a:extLst>
              <a:ext uri="{FF2B5EF4-FFF2-40B4-BE49-F238E27FC236}">
                <a16:creationId xmlns:a16="http://schemas.microsoft.com/office/drawing/2014/main" id="{C174BD72-D709-41A3-8DB9-F630DFE339B2}"/>
              </a:ext>
            </a:extLst>
          </xdr:cNvPr>
          <xdr:cNvSpPr/>
        </xdr:nvSpPr>
        <xdr:spPr>
          <a:xfrm>
            <a:off x="9191625" y="17454650"/>
            <a:ext cx="105727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対応する項目</a:t>
            </a:r>
            <a:r>
              <a:rPr kumimoji="1" lang="ja-JP" altLang="en-US" sz="1000">
                <a:solidFill>
                  <a:sysClr val="windowText" lastClr="000000"/>
                </a:solidFill>
                <a:latin typeface="Meiryo UI" panose="020B0604030504040204" pitchFamily="50" charset="-128"/>
                <a:ea typeface="Meiryo UI" panose="020B0604030504040204" pitchFamily="50" charset="-128"/>
              </a:rPr>
              <a:t>に値を入力</a:t>
            </a:r>
          </a:p>
        </xdr:txBody>
      </xdr:sp>
      <xdr:cxnSp macro="">
        <xdr:nvCxnSpPr>
          <xdr:cNvPr id="43" name="直線コネクタ 42">
            <a:extLst>
              <a:ext uri="{FF2B5EF4-FFF2-40B4-BE49-F238E27FC236}">
                <a16:creationId xmlns:a16="http://schemas.microsoft.com/office/drawing/2014/main" id="{F7AD4EFD-3B1D-4C4A-9E1E-146593134CBE}"/>
              </a:ext>
            </a:extLst>
          </xdr:cNvPr>
          <xdr:cNvCxnSpPr>
            <a:stCxn id="42" idx="2"/>
          </xdr:cNvCxnSpPr>
        </xdr:nvCxnSpPr>
        <xdr:spPr>
          <a:xfrm flipH="1">
            <a:off x="9505950" y="17870791"/>
            <a:ext cx="214313" cy="30290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13</xdr:col>
      <xdr:colOff>4578</xdr:colOff>
      <xdr:row>92</xdr:row>
      <xdr:rowOff>112194</xdr:rowOff>
    </xdr:from>
    <xdr:to>
      <xdr:col>16</xdr:col>
      <xdr:colOff>43961</xdr:colOff>
      <xdr:row>96</xdr:row>
      <xdr:rowOff>47625</xdr:rowOff>
    </xdr:to>
    <xdr:sp macro="" textlink="">
      <xdr:nvSpPr>
        <xdr:cNvPr id="102" name="正方形/長方形 101">
          <a:extLst>
            <a:ext uri="{FF2B5EF4-FFF2-40B4-BE49-F238E27FC236}">
              <a16:creationId xmlns:a16="http://schemas.microsoft.com/office/drawing/2014/main" id="{73C54214-3F75-7FB2-2E15-0EF9C20ED969}"/>
            </a:ext>
          </a:extLst>
        </xdr:cNvPr>
        <xdr:cNvSpPr/>
      </xdr:nvSpPr>
      <xdr:spPr>
        <a:xfrm>
          <a:off x="3564547" y="18388288"/>
          <a:ext cx="860914" cy="74505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96</xdr:row>
      <xdr:rowOff>70522</xdr:rowOff>
    </xdr:from>
    <xdr:to>
      <xdr:col>16</xdr:col>
      <xdr:colOff>43961</xdr:colOff>
      <xdr:row>97</xdr:row>
      <xdr:rowOff>5953</xdr:rowOff>
    </xdr:to>
    <xdr:sp macro="" textlink="">
      <xdr:nvSpPr>
        <xdr:cNvPr id="105" name="正方形/長方形 104">
          <a:extLst>
            <a:ext uri="{FF2B5EF4-FFF2-40B4-BE49-F238E27FC236}">
              <a16:creationId xmlns:a16="http://schemas.microsoft.com/office/drawing/2014/main" id="{26C7D2CE-9A0D-8430-35F4-C76BD528A786}"/>
            </a:ext>
          </a:extLst>
        </xdr:cNvPr>
        <xdr:cNvSpPr/>
      </xdr:nvSpPr>
      <xdr:spPr>
        <a:xfrm>
          <a:off x="3564547" y="19156241"/>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21</xdr:col>
      <xdr:colOff>201705</xdr:colOff>
      <xdr:row>63</xdr:row>
      <xdr:rowOff>156883</xdr:rowOff>
    </xdr:from>
    <xdr:to>
      <xdr:col>42</xdr:col>
      <xdr:colOff>231913</xdr:colOff>
      <xdr:row>89</xdr:row>
      <xdr:rowOff>133351</xdr:rowOff>
    </xdr:to>
    <xdr:sp macro="" textlink="">
      <xdr:nvSpPr>
        <xdr:cNvPr id="107" name="正方形/長方形 106">
          <a:extLst>
            <a:ext uri="{FF2B5EF4-FFF2-40B4-BE49-F238E27FC236}">
              <a16:creationId xmlns:a16="http://schemas.microsoft.com/office/drawing/2014/main" id="{A9C2190E-B360-AC11-6926-F0B2A32289C6}"/>
            </a:ext>
          </a:extLst>
        </xdr:cNvPr>
        <xdr:cNvSpPr/>
      </xdr:nvSpPr>
      <xdr:spPr>
        <a:xfrm>
          <a:off x="5941553" y="12978361"/>
          <a:ext cx="5770056" cy="5144816"/>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事業計画年数</a:t>
          </a:r>
          <a:r>
            <a:rPr kumimoji="1" lang="ja-JP" altLang="en-US" sz="1000" b="0">
              <a:solidFill>
                <a:sysClr val="windowText" lastClr="000000"/>
              </a:solidFill>
              <a:latin typeface="Meiryo UI" panose="020B0604030504040204" pitchFamily="50" charset="-128"/>
              <a:ea typeface="Meiryo UI" panose="020B0604030504040204" pitchFamily="50" charset="-128"/>
            </a:rPr>
            <a:t>：事業計画期間の年数をプルダウンから選択</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事業計画期間の売上高見込み額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：事業計画年数に対応する各年の売上高見込み額を入力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広告宣伝・販売促進費が当該額の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を超えていないことを確認するための項目です。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年あたりの売上高見込み額は自動計算されるため入力不要です。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20</a:t>
          </a:r>
          <a:r>
            <a:rPr kumimoji="1" lang="en-US" altLang="ja-JP" sz="1000" baseline="0">
              <a:solidFill>
                <a:schemeClr val="tx1">
                  <a:lumMod val="50000"/>
                  <a:lumOff val="50000"/>
                </a:schemeClr>
              </a:solidFill>
              <a:latin typeface="Meiryo UI" panose="020B0604030504040204" pitchFamily="50" charset="-128"/>
              <a:ea typeface="Meiryo UI" panose="020B0604030504040204" pitchFamily="50" charset="-128"/>
            </a:rPr>
            <a:t>. </a:t>
          </a:r>
          <a:r>
            <a:rPr kumimoji="1" lang="ja-JP" altLang="en-US" sz="1000" baseline="0">
              <a:solidFill>
                <a:schemeClr val="tx1">
                  <a:lumMod val="50000"/>
                  <a:lumOff val="50000"/>
                </a:schemeClr>
              </a:solidFill>
              <a:latin typeface="Meiryo UI" panose="020B0604030504040204" pitchFamily="50" charset="-128"/>
              <a:ea typeface="Meiryo UI" panose="020B0604030504040204" pitchFamily="50" charset="-128"/>
            </a:rPr>
            <a:t>収益計画</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」の、「収益計画</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」表の「売上高」の値をそれぞれ入力してください。</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endPar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178207</xdr:colOff>
      <xdr:row>69</xdr:row>
      <xdr:rowOff>66311</xdr:rowOff>
    </xdr:from>
    <xdr:to>
      <xdr:col>20</xdr:col>
      <xdr:colOff>61099</xdr:colOff>
      <xdr:row>83</xdr:row>
      <xdr:rowOff>43540</xdr:rowOff>
    </xdr:to>
    <xdr:grpSp>
      <xdr:nvGrpSpPr>
        <xdr:cNvPr id="117" name="グループ化 116">
          <a:extLst>
            <a:ext uri="{FF2B5EF4-FFF2-40B4-BE49-F238E27FC236}">
              <a16:creationId xmlns:a16="http://schemas.microsoft.com/office/drawing/2014/main" id="{3CB77A76-6BEC-AC43-96D6-0A0DCEB3F008}"/>
            </a:ext>
          </a:extLst>
        </xdr:cNvPr>
        <xdr:cNvGrpSpPr/>
      </xdr:nvGrpSpPr>
      <xdr:grpSpPr>
        <a:xfrm>
          <a:off x="1014229" y="14557373"/>
          <a:ext cx="4620356" cy="2781389"/>
          <a:chOff x="998185" y="14721389"/>
          <a:chExt cx="4529436" cy="2760185"/>
        </a:xfrm>
      </xdr:grpSpPr>
      <xdr:grpSp>
        <xdr:nvGrpSpPr>
          <xdr:cNvPr id="99" name="グループ化 98">
            <a:extLst>
              <a:ext uri="{FF2B5EF4-FFF2-40B4-BE49-F238E27FC236}">
                <a16:creationId xmlns:a16="http://schemas.microsoft.com/office/drawing/2014/main" id="{6F6A26B4-9DEC-ED96-2455-7A876EC8AD18}"/>
              </a:ext>
            </a:extLst>
          </xdr:cNvPr>
          <xdr:cNvGrpSpPr/>
        </xdr:nvGrpSpPr>
        <xdr:grpSpPr>
          <a:xfrm>
            <a:off x="998185" y="14795080"/>
            <a:ext cx="4529436" cy="2686494"/>
            <a:chOff x="17929413" y="13332076"/>
            <a:chExt cx="4643669" cy="2723540"/>
          </a:xfrm>
        </xdr:grpSpPr>
        <xdr:pic>
          <xdr:nvPicPr>
            <xdr:cNvPr id="89" name="図 88">
              <a:extLst>
                <a:ext uri="{FF2B5EF4-FFF2-40B4-BE49-F238E27FC236}">
                  <a16:creationId xmlns:a16="http://schemas.microsoft.com/office/drawing/2014/main" id="{98850A42-351A-30A1-0363-608135B75FF2}"/>
                </a:ext>
              </a:extLst>
            </xdr:cNvPr>
            <xdr:cNvPicPr>
              <a:picLocks noChangeAspect="1"/>
            </xdr:cNvPicPr>
          </xdr:nvPicPr>
          <xdr:blipFill>
            <a:blip xmlns:r="http://schemas.openxmlformats.org/officeDocument/2006/relationships" r:embed="rId6"/>
            <a:stretch>
              <a:fillRect/>
            </a:stretch>
          </xdr:blipFill>
          <xdr:spPr>
            <a:xfrm>
              <a:off x="17929413" y="13332076"/>
              <a:ext cx="4643669" cy="2723540"/>
            </a:xfrm>
            <a:prstGeom prst="rect">
              <a:avLst/>
            </a:prstGeom>
            <a:ln>
              <a:solidFill>
                <a:schemeClr val="bg1">
                  <a:lumMod val="75000"/>
                </a:schemeClr>
              </a:solidFill>
            </a:ln>
          </xdr:spPr>
        </xdr:pic>
        <xdr:sp macro="" textlink="">
          <xdr:nvSpPr>
            <xdr:cNvPr id="92" name="正方形/長方形 91">
              <a:extLst>
                <a:ext uri="{FF2B5EF4-FFF2-40B4-BE49-F238E27FC236}">
                  <a16:creationId xmlns:a16="http://schemas.microsoft.com/office/drawing/2014/main" id="{E52B7B72-17C0-6A8A-93D7-03CA04D862E0}"/>
                </a:ext>
              </a:extLst>
            </xdr:cNvPr>
            <xdr:cNvSpPr/>
          </xdr:nvSpPr>
          <xdr:spPr>
            <a:xfrm>
              <a:off x="19139867" y="15166312"/>
              <a:ext cx="1752207"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94" name="正方形/長方形 93">
              <a:extLst>
                <a:ext uri="{FF2B5EF4-FFF2-40B4-BE49-F238E27FC236}">
                  <a16:creationId xmlns:a16="http://schemas.microsoft.com/office/drawing/2014/main" id="{DF15CE68-59B2-BB2C-1023-CCFB943705DE}"/>
                </a:ext>
              </a:extLst>
            </xdr:cNvPr>
            <xdr:cNvSpPr/>
          </xdr:nvSpPr>
          <xdr:spPr>
            <a:xfrm>
              <a:off x="19222464" y="15234343"/>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65000"/>
                      <a:lumOff val="35000"/>
                    </a:schemeClr>
                  </a:solidFill>
                </a:rPr>
                <a:t>20000000</a:t>
              </a:r>
              <a:endParaRPr kumimoji="1" lang="ja-JP" altLang="en-US" sz="900">
                <a:solidFill>
                  <a:schemeClr val="tx1">
                    <a:lumMod val="65000"/>
                    <a:lumOff val="35000"/>
                  </a:schemeClr>
                </a:solidFill>
              </a:endParaRPr>
            </a:p>
          </xdr:txBody>
        </xdr:sp>
        <xdr:sp macro="" textlink="">
          <xdr:nvSpPr>
            <xdr:cNvPr id="95" name="正方形/長方形 94">
              <a:extLst>
                <a:ext uri="{FF2B5EF4-FFF2-40B4-BE49-F238E27FC236}">
                  <a16:creationId xmlns:a16="http://schemas.microsoft.com/office/drawing/2014/main" id="{0F6FD1F0-53DC-FA16-B664-32098DC2A5A5}"/>
                </a:ext>
              </a:extLst>
            </xdr:cNvPr>
            <xdr:cNvSpPr/>
          </xdr:nvSpPr>
          <xdr:spPr>
            <a:xfrm>
              <a:off x="19222464" y="14856910"/>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40000000</a:t>
              </a:r>
              <a:endParaRPr kumimoji="1" lang="ja-JP" altLang="en-US" sz="600">
                <a:solidFill>
                  <a:schemeClr val="tx1">
                    <a:lumMod val="65000"/>
                    <a:lumOff val="35000"/>
                  </a:schemeClr>
                </a:solidFill>
              </a:endParaRPr>
            </a:p>
          </xdr:txBody>
        </xdr:sp>
        <xdr:sp macro="" textlink="">
          <xdr:nvSpPr>
            <xdr:cNvPr id="96" name="正方形/長方形 95">
              <a:extLst>
                <a:ext uri="{FF2B5EF4-FFF2-40B4-BE49-F238E27FC236}">
                  <a16:creationId xmlns:a16="http://schemas.microsoft.com/office/drawing/2014/main" id="{396D7178-C51E-8459-3A10-DA4C1828A458}"/>
                </a:ext>
              </a:extLst>
            </xdr:cNvPr>
            <xdr:cNvSpPr/>
          </xdr:nvSpPr>
          <xdr:spPr>
            <a:xfrm>
              <a:off x="19222464" y="14483805"/>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50000000</a:t>
              </a:r>
              <a:endParaRPr kumimoji="1" lang="ja-JP" altLang="en-US" sz="600">
                <a:solidFill>
                  <a:schemeClr val="tx1">
                    <a:lumMod val="65000"/>
                    <a:lumOff val="35000"/>
                  </a:schemeClr>
                </a:solidFill>
              </a:endParaRPr>
            </a:p>
          </xdr:txBody>
        </xdr:sp>
      </xdr:grpSp>
      <xdr:sp macro="" textlink="">
        <xdr:nvSpPr>
          <xdr:cNvPr id="115" name="四角形: 角を丸くする 114">
            <a:extLst>
              <a:ext uri="{FF2B5EF4-FFF2-40B4-BE49-F238E27FC236}">
                <a16:creationId xmlns:a16="http://schemas.microsoft.com/office/drawing/2014/main" id="{2ECB95B2-663B-46F1-A595-D6ED342A7206}"/>
              </a:ext>
            </a:extLst>
          </xdr:cNvPr>
          <xdr:cNvSpPr/>
        </xdr:nvSpPr>
        <xdr:spPr>
          <a:xfrm>
            <a:off x="1076738" y="14721389"/>
            <a:ext cx="1165277" cy="217475"/>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3</xdr:col>
      <xdr:colOff>12811</xdr:colOff>
      <xdr:row>85</xdr:row>
      <xdr:rowOff>76199</xdr:rowOff>
    </xdr:from>
    <xdr:to>
      <xdr:col>13</xdr:col>
      <xdr:colOff>247651</xdr:colOff>
      <xdr:row>89</xdr:row>
      <xdr:rowOff>85724</xdr:rowOff>
    </xdr:to>
    <xdr:sp macro="" textlink="">
      <xdr:nvSpPr>
        <xdr:cNvPr id="118" name="正方形/長方形 117">
          <a:extLst>
            <a:ext uri="{FF2B5EF4-FFF2-40B4-BE49-F238E27FC236}">
              <a16:creationId xmlns:a16="http://schemas.microsoft.com/office/drawing/2014/main" id="{9D8B67B3-2E96-0DCD-B3EA-5DD6942BDCC8}"/>
            </a:ext>
          </a:extLst>
        </xdr:cNvPr>
        <xdr:cNvSpPr/>
      </xdr:nvSpPr>
      <xdr:spPr>
        <a:xfrm>
          <a:off x="841486" y="17345024"/>
          <a:ext cx="2997090" cy="80962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免税事業者または簡易課税事業者への該当有無</a:t>
          </a:r>
          <a:r>
            <a:rPr kumimoji="1" lang="ja-JP" altLang="en-US" sz="1000">
              <a:solidFill>
                <a:sysClr val="windowText" lastClr="000000"/>
              </a:solidFill>
              <a:latin typeface="Meiryo UI" panose="020B0604030504040204" pitchFamily="50" charset="-128"/>
              <a:ea typeface="Meiryo UI" panose="020B0604030504040204" pitchFamily="50" charset="-128"/>
            </a:rPr>
            <a:t>：該当有無をプルダウンから選択</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該当する</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を選択した場合、補助対象経費が税込額で計算されます。</a:t>
          </a:r>
        </a:p>
      </xdr:txBody>
    </xdr:sp>
    <xdr:clientData/>
  </xdr:twoCellAnchor>
  <xdr:twoCellAnchor>
    <xdr:from>
      <xdr:col>14</xdr:col>
      <xdr:colOff>162382</xdr:colOff>
      <xdr:row>83</xdr:row>
      <xdr:rowOff>156882</xdr:rowOff>
    </xdr:from>
    <xdr:to>
      <xdr:col>14</xdr:col>
      <xdr:colOff>164343</xdr:colOff>
      <xdr:row>91</xdr:row>
      <xdr:rowOff>153866</xdr:rowOff>
    </xdr:to>
    <xdr:cxnSp macro="">
      <xdr:nvCxnSpPr>
        <xdr:cNvPr id="126" name="直線コネクタ 125">
          <a:extLst>
            <a:ext uri="{FF2B5EF4-FFF2-40B4-BE49-F238E27FC236}">
              <a16:creationId xmlns:a16="http://schemas.microsoft.com/office/drawing/2014/main" id="{5E558BB4-9170-1E3F-C429-0ED9D58178BC}"/>
            </a:ext>
          </a:extLst>
        </xdr:cNvPr>
        <xdr:cNvCxnSpPr>
          <a:endCxn id="81" idx="0"/>
        </xdr:cNvCxnSpPr>
      </xdr:nvCxnSpPr>
      <xdr:spPr>
        <a:xfrm>
          <a:off x="4084441" y="17122588"/>
          <a:ext cx="1961" cy="161063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74543</xdr:colOff>
      <xdr:row>89</xdr:row>
      <xdr:rowOff>82826</xdr:rowOff>
    </xdr:from>
    <xdr:to>
      <xdr:col>13</xdr:col>
      <xdr:colOff>4578</xdr:colOff>
      <xdr:row>96</xdr:row>
      <xdr:rowOff>137629</xdr:rowOff>
    </xdr:to>
    <xdr:cxnSp macro="">
      <xdr:nvCxnSpPr>
        <xdr:cNvPr id="133" name="直線コネクタ 132">
          <a:extLst>
            <a:ext uri="{FF2B5EF4-FFF2-40B4-BE49-F238E27FC236}">
              <a16:creationId xmlns:a16="http://schemas.microsoft.com/office/drawing/2014/main" id="{734FF15A-F823-4911-ACE7-930732868329}"/>
            </a:ext>
          </a:extLst>
        </xdr:cNvPr>
        <xdr:cNvCxnSpPr>
          <a:endCxn id="105" idx="1"/>
        </xdr:cNvCxnSpPr>
      </xdr:nvCxnSpPr>
      <xdr:spPr>
        <a:xfrm>
          <a:off x="2807804" y="18072652"/>
          <a:ext cx="750013" cy="144628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12224</xdr:colOff>
      <xdr:row>69</xdr:row>
      <xdr:rowOff>87487</xdr:rowOff>
    </xdr:from>
    <xdr:to>
      <xdr:col>40</xdr:col>
      <xdr:colOff>178740</xdr:colOff>
      <xdr:row>89</xdr:row>
      <xdr:rowOff>32123</xdr:rowOff>
    </xdr:to>
    <xdr:grpSp>
      <xdr:nvGrpSpPr>
        <xdr:cNvPr id="143" name="グループ化 142">
          <a:extLst>
            <a:ext uri="{FF2B5EF4-FFF2-40B4-BE49-F238E27FC236}">
              <a16:creationId xmlns:a16="http://schemas.microsoft.com/office/drawing/2014/main" id="{8BF06F67-1AA3-5FF7-DCE3-16AF8A6B76C1}"/>
            </a:ext>
          </a:extLst>
        </xdr:cNvPr>
        <xdr:cNvGrpSpPr/>
      </xdr:nvGrpSpPr>
      <xdr:grpSpPr>
        <a:xfrm>
          <a:off x="6421732" y="14578549"/>
          <a:ext cx="4903980" cy="3950580"/>
          <a:chOff x="6230949" y="14014340"/>
          <a:chExt cx="4806238" cy="3920890"/>
        </a:xfrm>
      </xdr:grpSpPr>
      <xdr:grpSp>
        <xdr:nvGrpSpPr>
          <xdr:cNvPr id="97" name="グループ化 96">
            <a:extLst>
              <a:ext uri="{FF2B5EF4-FFF2-40B4-BE49-F238E27FC236}">
                <a16:creationId xmlns:a16="http://schemas.microsoft.com/office/drawing/2014/main" id="{E10F7F98-824E-6BB7-21DB-9518B0ABC1BE}"/>
              </a:ext>
            </a:extLst>
          </xdr:cNvPr>
          <xdr:cNvGrpSpPr/>
        </xdr:nvGrpSpPr>
        <xdr:grpSpPr>
          <a:xfrm>
            <a:off x="6230949" y="14171665"/>
            <a:ext cx="4806238" cy="3763565"/>
            <a:chOff x="12536147" y="12966680"/>
            <a:chExt cx="4925094" cy="3819190"/>
          </a:xfrm>
        </xdr:grpSpPr>
        <xdr:pic>
          <xdr:nvPicPr>
            <xdr:cNvPr id="51" name="図 50">
              <a:extLst>
                <a:ext uri="{FF2B5EF4-FFF2-40B4-BE49-F238E27FC236}">
                  <a16:creationId xmlns:a16="http://schemas.microsoft.com/office/drawing/2014/main" id="{CF0CF51B-C35B-F248-005F-16DBFD836159}"/>
                </a:ext>
              </a:extLst>
            </xdr:cNvPr>
            <xdr:cNvPicPr>
              <a:picLocks noChangeAspect="1"/>
            </xdr:cNvPicPr>
          </xdr:nvPicPr>
          <xdr:blipFill rotWithShape="1">
            <a:blip xmlns:r="http://schemas.openxmlformats.org/officeDocument/2006/relationships" r:embed="rId7"/>
            <a:srcRect t="545"/>
            <a:stretch>
              <a:fillRect/>
            </a:stretch>
          </xdr:blipFill>
          <xdr:spPr>
            <a:xfrm>
              <a:off x="12536147" y="12966680"/>
              <a:ext cx="4438268" cy="3119863"/>
            </a:xfrm>
            <a:prstGeom prst="rect">
              <a:avLst/>
            </a:prstGeom>
            <a:ln>
              <a:solidFill>
                <a:schemeClr val="bg1">
                  <a:lumMod val="75000"/>
                </a:schemeClr>
              </a:solidFill>
            </a:ln>
          </xdr:spPr>
        </xdr:pic>
        <xdr:pic>
          <xdr:nvPicPr>
            <xdr:cNvPr id="50" name="図 49">
              <a:extLst>
                <a:ext uri="{FF2B5EF4-FFF2-40B4-BE49-F238E27FC236}">
                  <a16:creationId xmlns:a16="http://schemas.microsoft.com/office/drawing/2014/main" id="{7223545F-C13A-0B74-FB96-0AB53F154194}"/>
                </a:ext>
              </a:extLst>
            </xdr:cNvPr>
            <xdr:cNvPicPr>
              <a:picLocks noChangeAspect="1"/>
            </xdr:cNvPicPr>
          </xdr:nvPicPr>
          <xdr:blipFill rotWithShape="1">
            <a:blip xmlns:r="http://schemas.openxmlformats.org/officeDocument/2006/relationships" r:embed="rId8"/>
            <a:srcRect t="2613"/>
            <a:stretch>
              <a:fillRect/>
            </a:stretch>
          </xdr:blipFill>
          <xdr:spPr>
            <a:xfrm>
              <a:off x="12650552" y="13194991"/>
              <a:ext cx="4442314" cy="3086940"/>
            </a:xfrm>
            <a:prstGeom prst="rect">
              <a:avLst/>
            </a:prstGeom>
            <a:ln>
              <a:solidFill>
                <a:schemeClr val="bg1">
                  <a:lumMod val="75000"/>
                </a:schemeClr>
              </a:solidFill>
            </a:ln>
          </xdr:spPr>
        </xdr:pic>
        <xdr:pic>
          <xdr:nvPicPr>
            <xdr:cNvPr id="49" name="図 48">
              <a:extLst>
                <a:ext uri="{FF2B5EF4-FFF2-40B4-BE49-F238E27FC236}">
                  <a16:creationId xmlns:a16="http://schemas.microsoft.com/office/drawing/2014/main" id="{3082D213-3E42-E1CC-B817-55E9D4EE8877}"/>
                </a:ext>
              </a:extLst>
            </xdr:cNvPr>
            <xdr:cNvPicPr>
              <a:picLocks noChangeAspect="1"/>
            </xdr:cNvPicPr>
          </xdr:nvPicPr>
          <xdr:blipFill rotWithShape="1">
            <a:blip xmlns:r="http://schemas.openxmlformats.org/officeDocument/2006/relationships" r:embed="rId9"/>
            <a:srcRect t="2803"/>
            <a:stretch>
              <a:fillRect/>
            </a:stretch>
          </xdr:blipFill>
          <xdr:spPr>
            <a:xfrm>
              <a:off x="12765079" y="13363138"/>
              <a:ext cx="4459990" cy="3125109"/>
            </a:xfrm>
            <a:prstGeom prst="rect">
              <a:avLst/>
            </a:prstGeom>
            <a:ln>
              <a:solidFill>
                <a:schemeClr val="bg1">
                  <a:lumMod val="75000"/>
                </a:schemeClr>
              </a:solidFill>
            </a:ln>
          </xdr:spPr>
        </xdr:pic>
        <xdr:pic>
          <xdr:nvPicPr>
            <xdr:cNvPr id="48" name="図 47">
              <a:extLst>
                <a:ext uri="{FF2B5EF4-FFF2-40B4-BE49-F238E27FC236}">
                  <a16:creationId xmlns:a16="http://schemas.microsoft.com/office/drawing/2014/main" id="{372825C2-8CDF-E2F3-B285-96904B974C55}"/>
                </a:ext>
              </a:extLst>
            </xdr:cNvPr>
            <xdr:cNvPicPr>
              <a:picLocks noChangeAspect="1"/>
            </xdr:cNvPicPr>
          </xdr:nvPicPr>
          <xdr:blipFill rotWithShape="1">
            <a:blip xmlns:r="http://schemas.openxmlformats.org/officeDocument/2006/relationships" r:embed="rId10"/>
            <a:srcRect t="3219"/>
            <a:stretch>
              <a:fillRect/>
            </a:stretch>
          </xdr:blipFill>
          <xdr:spPr>
            <a:xfrm>
              <a:off x="12901205" y="13531286"/>
              <a:ext cx="4460112" cy="3087119"/>
            </a:xfrm>
            <a:prstGeom prst="rect">
              <a:avLst/>
            </a:prstGeom>
            <a:ln>
              <a:solidFill>
                <a:schemeClr val="bg1">
                  <a:lumMod val="75000"/>
                </a:schemeClr>
              </a:solidFill>
            </a:ln>
          </xdr:spPr>
        </xdr:pic>
        <xdr:pic>
          <xdr:nvPicPr>
            <xdr:cNvPr id="47" name="図 46">
              <a:extLst>
                <a:ext uri="{FF2B5EF4-FFF2-40B4-BE49-F238E27FC236}">
                  <a16:creationId xmlns:a16="http://schemas.microsoft.com/office/drawing/2014/main" id="{3A76FC12-3DDC-39AC-3889-A4FB46701539}"/>
                </a:ext>
              </a:extLst>
            </xdr:cNvPr>
            <xdr:cNvPicPr>
              <a:picLocks noChangeAspect="1"/>
            </xdr:cNvPicPr>
          </xdr:nvPicPr>
          <xdr:blipFill rotWithShape="1">
            <a:blip xmlns:r="http://schemas.openxmlformats.org/officeDocument/2006/relationships" r:embed="rId11"/>
            <a:srcRect t="2895"/>
            <a:stretch>
              <a:fillRect/>
            </a:stretch>
          </xdr:blipFill>
          <xdr:spPr>
            <a:xfrm>
              <a:off x="13040648" y="13706158"/>
              <a:ext cx="4420593" cy="3079712"/>
            </a:xfrm>
            <a:prstGeom prst="rect">
              <a:avLst/>
            </a:prstGeom>
            <a:ln>
              <a:solidFill>
                <a:schemeClr val="bg1">
                  <a:lumMod val="75000"/>
                </a:schemeClr>
              </a:solidFill>
            </a:ln>
          </xdr:spPr>
        </xdr:pic>
        <xdr:sp macro="" textlink="">
          <xdr:nvSpPr>
            <xdr:cNvPr id="84" name="正方形/長方形 83">
              <a:extLst>
                <a:ext uri="{FF2B5EF4-FFF2-40B4-BE49-F238E27FC236}">
                  <a16:creationId xmlns:a16="http://schemas.microsoft.com/office/drawing/2014/main" id="{58A3441A-7FAD-8D6B-66A3-5756559DDCA4}"/>
                </a:ext>
              </a:extLst>
            </xdr:cNvPr>
            <xdr:cNvSpPr/>
          </xdr:nvSpPr>
          <xdr:spPr>
            <a:xfrm>
              <a:off x="14188329" y="15199443"/>
              <a:ext cx="1661099"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87" name="正方形/長方形 86">
              <a:extLst>
                <a:ext uri="{FF2B5EF4-FFF2-40B4-BE49-F238E27FC236}">
                  <a16:creationId xmlns:a16="http://schemas.microsoft.com/office/drawing/2014/main" id="{D8BD0D33-87D6-F8D8-47CE-CB488E389896}"/>
                </a:ext>
              </a:extLst>
            </xdr:cNvPr>
            <xdr:cNvSpPr/>
          </xdr:nvSpPr>
          <xdr:spPr>
            <a:xfrm>
              <a:off x="14246492" y="15271577"/>
              <a:ext cx="932520" cy="1213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75000"/>
                      <a:lumOff val="25000"/>
                    </a:schemeClr>
                  </a:solidFill>
                </a:rPr>
                <a:t>10000000</a:t>
              </a:r>
              <a:endParaRPr kumimoji="1" lang="ja-JP" altLang="en-US" sz="900">
                <a:solidFill>
                  <a:schemeClr val="tx1">
                    <a:lumMod val="75000"/>
                    <a:lumOff val="25000"/>
                  </a:schemeClr>
                </a:solidFill>
              </a:endParaRPr>
            </a:p>
          </xdr:txBody>
        </xdr:sp>
      </xdr:grpSp>
      <xdr:sp macro="" textlink="">
        <xdr:nvSpPr>
          <xdr:cNvPr id="140" name="四角形: 角を丸くする 139">
            <a:extLst>
              <a:ext uri="{FF2B5EF4-FFF2-40B4-BE49-F238E27FC236}">
                <a16:creationId xmlns:a16="http://schemas.microsoft.com/office/drawing/2014/main" id="{15A48D13-D2D8-4B8B-BC00-B86B608191BF}"/>
              </a:ext>
            </a:extLst>
          </xdr:cNvPr>
          <xdr:cNvSpPr/>
        </xdr:nvSpPr>
        <xdr:spPr>
          <a:xfrm>
            <a:off x="6318595" y="14014340"/>
            <a:ext cx="1164836" cy="218024"/>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wsDr>
</file>

<file path=xl/theme/theme1.xml><?xml version="1.0" encoding="utf-8"?>
<a:theme xmlns:a="http://schemas.openxmlformats.org/drawingml/2006/main" name="Office テーマ">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EABC-92A8-4D98-91B5-20EDDE0ACB04}">
  <dimension ref="B2:AR151"/>
  <sheetViews>
    <sheetView showGridLines="0" tabSelected="1" zoomScaleNormal="100" workbookViewId="0">
      <selection activeCell="D2" sqref="D2"/>
    </sheetView>
  </sheetViews>
  <sheetFormatPr defaultColWidth="3.5546875" defaultRowHeight="15.75" x14ac:dyDescent="0.2"/>
  <cols>
    <col min="1" max="16384" width="3.5546875" style="3"/>
  </cols>
  <sheetData>
    <row r="2" spans="2:44" x14ac:dyDescent="0.2">
      <c r="B2" s="10"/>
      <c r="C2" s="10"/>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row>
    <row r="3" spans="2:44" ht="19.5" x14ac:dyDescent="0.2">
      <c r="B3" s="11"/>
      <c r="C3" s="98" t="s">
        <v>58</v>
      </c>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11"/>
    </row>
    <row r="4" spans="2:44" x14ac:dyDescent="0.2">
      <c r="B4" s="11"/>
      <c r="C4" s="94"/>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row>
    <row r="5" spans="2:44" x14ac:dyDescent="0.2">
      <c r="B5" s="11"/>
      <c r="C5" s="11"/>
      <c r="D5" s="11" t="s">
        <v>98</v>
      </c>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2:44" x14ac:dyDescent="0.2">
      <c r="B6" s="11"/>
      <c r="C6" s="11"/>
      <c r="D6" s="11" t="s">
        <v>99</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row>
    <row r="7" spans="2:44" x14ac:dyDescent="0.2">
      <c r="B7" s="11"/>
      <c r="C7" s="11"/>
      <c r="D7" s="11" t="s">
        <v>100</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row>
    <row r="8" spans="2:44" x14ac:dyDescent="0.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row>
    <row r="9" spans="2:44" x14ac:dyDescent="0.2">
      <c r="B9" s="11"/>
      <c r="C9" s="11"/>
      <c r="D9" s="93" t="s">
        <v>101</v>
      </c>
      <c r="E9" s="93"/>
      <c r="F9" s="93"/>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2:44" x14ac:dyDescent="0.2">
      <c r="B10" s="11"/>
      <c r="C10" s="11"/>
      <c r="D10" s="92" t="s">
        <v>59</v>
      </c>
      <c r="E10" s="93" t="s">
        <v>102</v>
      </c>
      <c r="F10" s="93"/>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row>
    <row r="11" spans="2:44" x14ac:dyDescent="0.2">
      <c r="B11" s="11"/>
      <c r="C11" s="11"/>
      <c r="D11" s="92" t="s">
        <v>59</v>
      </c>
      <c r="E11" s="93" t="s">
        <v>103</v>
      </c>
      <c r="F11" s="93"/>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2:44" x14ac:dyDescent="0.2">
      <c r="B12" s="11"/>
      <c r="C12" s="11"/>
      <c r="D12" s="92" t="s">
        <v>59</v>
      </c>
      <c r="E12" s="93" t="s">
        <v>104</v>
      </c>
      <c r="F12" s="93"/>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2:44" x14ac:dyDescent="0.2">
      <c r="B13" s="11"/>
      <c r="C13" s="11"/>
      <c r="D13" s="92"/>
      <c r="E13" s="93"/>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2:44" x14ac:dyDescent="0.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row>
    <row r="15" spans="2:44" ht="19.5" x14ac:dyDescent="0.2">
      <c r="B15" s="11"/>
      <c r="C15" s="98" t="s">
        <v>60</v>
      </c>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11"/>
    </row>
    <row r="16" spans="2:44" x14ac:dyDescent="0.2">
      <c r="B16" s="11"/>
      <c r="C16" s="94"/>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row>
    <row r="17" spans="2:44" ht="19.5" x14ac:dyDescent="0.2">
      <c r="B17" s="11"/>
      <c r="C17" s="23"/>
      <c r="D17" s="122" t="s">
        <v>61</v>
      </c>
      <c r="E17" s="122"/>
      <c r="F17" s="122"/>
      <c r="G17" s="122"/>
      <c r="H17" s="122" t="s">
        <v>63</v>
      </c>
      <c r="I17" s="122"/>
      <c r="J17" s="122"/>
      <c r="K17" s="122"/>
      <c r="L17" s="122"/>
      <c r="M17" s="122"/>
      <c r="N17" s="122"/>
      <c r="O17" s="122"/>
      <c r="P17" s="122"/>
      <c r="Q17" s="122"/>
      <c r="R17" s="122"/>
      <c r="S17" s="122"/>
      <c r="T17" s="122"/>
      <c r="U17" s="122"/>
      <c r="V17" s="122"/>
      <c r="W17" s="122"/>
      <c r="X17" s="122"/>
      <c r="Y17" s="122"/>
      <c r="Z17" s="122"/>
      <c r="AA17" s="122"/>
      <c r="AB17" s="11"/>
      <c r="AC17" s="11"/>
      <c r="AD17" s="11"/>
      <c r="AE17" s="11"/>
      <c r="AF17" s="11"/>
      <c r="AG17" s="11"/>
      <c r="AH17" s="11"/>
      <c r="AI17" s="11"/>
      <c r="AJ17" s="11"/>
      <c r="AK17" s="11"/>
      <c r="AL17" s="11"/>
      <c r="AM17" s="11"/>
      <c r="AN17" s="11"/>
      <c r="AO17" s="11"/>
      <c r="AP17" s="11"/>
      <c r="AQ17" s="11"/>
      <c r="AR17" s="11"/>
    </row>
    <row r="18" spans="2:44" ht="19.5" x14ac:dyDescent="0.2">
      <c r="B18" s="11"/>
      <c r="C18" s="23"/>
      <c r="D18" s="124" t="s">
        <v>68</v>
      </c>
      <c r="E18" s="124"/>
      <c r="F18" s="124"/>
      <c r="G18" s="124"/>
      <c r="H18" s="123" t="s">
        <v>69</v>
      </c>
      <c r="I18" s="123"/>
      <c r="J18" s="123"/>
      <c r="K18" s="123"/>
      <c r="L18" s="123"/>
      <c r="M18" s="123"/>
      <c r="N18" s="123"/>
      <c r="O18" s="123"/>
      <c r="P18" s="123"/>
      <c r="Q18" s="123"/>
      <c r="R18" s="123"/>
      <c r="S18" s="123"/>
      <c r="T18" s="123"/>
      <c r="U18" s="123"/>
      <c r="V18" s="123"/>
      <c r="W18" s="123"/>
      <c r="X18" s="123"/>
      <c r="Y18" s="123"/>
      <c r="Z18" s="123"/>
      <c r="AA18" s="123"/>
      <c r="AB18" s="11"/>
      <c r="AC18" s="11"/>
      <c r="AD18" s="11"/>
      <c r="AE18" s="11"/>
      <c r="AF18" s="11"/>
      <c r="AG18" s="11"/>
      <c r="AH18" s="11"/>
      <c r="AI18" s="11"/>
      <c r="AJ18" s="11"/>
      <c r="AK18" s="11"/>
      <c r="AL18" s="11"/>
      <c r="AM18" s="11"/>
      <c r="AN18" s="11"/>
      <c r="AO18" s="11"/>
      <c r="AP18" s="11"/>
      <c r="AQ18" s="11"/>
      <c r="AR18" s="11"/>
    </row>
    <row r="19" spans="2:44" ht="19.5" x14ac:dyDescent="0.2">
      <c r="B19" s="11"/>
      <c r="C19" s="23"/>
      <c r="D19" s="124" t="s">
        <v>62</v>
      </c>
      <c r="E19" s="124"/>
      <c r="F19" s="124"/>
      <c r="G19" s="124"/>
      <c r="H19" s="123" t="s">
        <v>65</v>
      </c>
      <c r="I19" s="123"/>
      <c r="J19" s="123"/>
      <c r="K19" s="123"/>
      <c r="L19" s="123"/>
      <c r="M19" s="123"/>
      <c r="N19" s="123"/>
      <c r="O19" s="123"/>
      <c r="P19" s="123"/>
      <c r="Q19" s="123"/>
      <c r="R19" s="123"/>
      <c r="S19" s="123"/>
      <c r="T19" s="123"/>
      <c r="U19" s="123"/>
      <c r="V19" s="123"/>
      <c r="W19" s="123"/>
      <c r="X19" s="123"/>
      <c r="Y19" s="123"/>
      <c r="Z19" s="123"/>
      <c r="AA19" s="123"/>
      <c r="AB19" s="11"/>
      <c r="AC19" s="11"/>
      <c r="AD19" s="11"/>
      <c r="AE19" s="11"/>
      <c r="AF19" s="11"/>
      <c r="AG19" s="11"/>
      <c r="AH19" s="11"/>
      <c r="AI19" s="11"/>
      <c r="AJ19" s="11"/>
      <c r="AK19" s="11"/>
      <c r="AL19" s="11"/>
      <c r="AM19" s="11"/>
      <c r="AN19" s="11"/>
      <c r="AO19" s="11"/>
      <c r="AP19" s="11"/>
      <c r="AQ19" s="11"/>
      <c r="AR19" s="11"/>
    </row>
    <row r="20" spans="2:44" ht="19.5" x14ac:dyDescent="0.2">
      <c r="B20" s="11"/>
      <c r="C20" s="23"/>
      <c r="D20" s="124" t="s">
        <v>46</v>
      </c>
      <c r="E20" s="124"/>
      <c r="F20" s="124"/>
      <c r="G20" s="124"/>
      <c r="H20" s="123" t="s">
        <v>64</v>
      </c>
      <c r="I20" s="123"/>
      <c r="J20" s="123"/>
      <c r="K20" s="123"/>
      <c r="L20" s="123"/>
      <c r="M20" s="123"/>
      <c r="N20" s="123"/>
      <c r="O20" s="123"/>
      <c r="P20" s="123"/>
      <c r="Q20" s="123"/>
      <c r="R20" s="123"/>
      <c r="S20" s="123"/>
      <c r="T20" s="123"/>
      <c r="U20" s="123"/>
      <c r="V20" s="123"/>
      <c r="W20" s="123"/>
      <c r="X20" s="123"/>
      <c r="Y20" s="123"/>
      <c r="Z20" s="123"/>
      <c r="AA20" s="123"/>
      <c r="AB20" s="11"/>
      <c r="AC20" s="11"/>
      <c r="AD20" s="11"/>
      <c r="AE20" s="11"/>
      <c r="AF20" s="11"/>
      <c r="AG20" s="11"/>
      <c r="AH20" s="11"/>
      <c r="AI20" s="11"/>
      <c r="AJ20" s="11"/>
      <c r="AK20" s="11"/>
      <c r="AL20" s="11"/>
      <c r="AM20" s="11"/>
      <c r="AN20" s="11"/>
      <c r="AO20" s="11"/>
      <c r="AP20" s="11"/>
      <c r="AQ20" s="11"/>
      <c r="AR20" s="11"/>
    </row>
    <row r="21" spans="2:44" ht="19.5" x14ac:dyDescent="0.2">
      <c r="B21" s="11"/>
      <c r="C21" s="23"/>
      <c r="D21" s="100"/>
      <c r="E21" s="100"/>
      <c r="F21" s="100"/>
      <c r="G21" s="100"/>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row>
    <row r="22" spans="2:44" x14ac:dyDescent="0.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row>
    <row r="23" spans="2:44" ht="19.5" x14ac:dyDescent="0.2">
      <c r="B23" s="11"/>
      <c r="C23" s="98" t="s">
        <v>70</v>
      </c>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11"/>
    </row>
    <row r="24" spans="2:44" ht="19.5" x14ac:dyDescent="0.2">
      <c r="B24" s="11"/>
      <c r="C24" s="23"/>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row>
    <row r="25" spans="2:44" x14ac:dyDescent="0.2">
      <c r="B25" s="11"/>
      <c r="C25" s="94"/>
      <c r="D25" s="96" t="s">
        <v>74</v>
      </c>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11"/>
    </row>
    <row r="26" spans="2:44" ht="19.5" x14ac:dyDescent="0.2">
      <c r="B26" s="11"/>
      <c r="C26" s="23"/>
      <c r="D26" s="11"/>
      <c r="E26" s="11" t="s">
        <v>85</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row>
    <row r="27" spans="2:44" ht="19.5" x14ac:dyDescent="0.2">
      <c r="B27" s="11"/>
      <c r="C27" s="23"/>
      <c r="D27" s="11"/>
      <c r="E27" s="95" t="s">
        <v>84</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row>
    <row r="28" spans="2:44" ht="19.5" x14ac:dyDescent="0.2">
      <c r="B28" s="11"/>
      <c r="C28" s="23"/>
      <c r="D28" s="11"/>
      <c r="E28" s="95"/>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row>
    <row r="29" spans="2:44" ht="19.5" x14ac:dyDescent="0.2">
      <c r="B29" s="11"/>
      <c r="C29" s="23"/>
      <c r="D29" s="11"/>
      <c r="E29" s="95"/>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row>
    <row r="30" spans="2:44" ht="19.5" x14ac:dyDescent="0.2">
      <c r="B30" s="11"/>
      <c r="C30" s="23"/>
      <c r="D30" s="11"/>
      <c r="E30" s="95"/>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row>
    <row r="31" spans="2:44" x14ac:dyDescent="0.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row>
    <row r="32" spans="2:44" x14ac:dyDescent="0.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row>
    <row r="33" spans="2:44" x14ac:dyDescent="0.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row>
    <row r="34" spans="2:44" x14ac:dyDescent="0.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row>
    <row r="35" spans="2:44" x14ac:dyDescent="0.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2:44" x14ac:dyDescent="0.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row>
    <row r="37" spans="2:44" x14ac:dyDescent="0.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row>
    <row r="38" spans="2:44" x14ac:dyDescent="0.2">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row>
    <row r="39" spans="2:44" x14ac:dyDescent="0.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row>
    <row r="40" spans="2:44"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row>
    <row r="41" spans="2:44" x14ac:dyDescent="0.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row>
    <row r="42" spans="2:44" x14ac:dyDescent="0.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row>
    <row r="43" spans="2:44" x14ac:dyDescent="0.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row>
    <row r="44" spans="2:44" x14ac:dyDescent="0.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row>
    <row r="45" spans="2:44" x14ac:dyDescent="0.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row>
    <row r="46" spans="2:44" x14ac:dyDescent="0.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row>
    <row r="47" spans="2:44" x14ac:dyDescent="0.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row>
    <row r="48" spans="2:44" x14ac:dyDescent="0.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2:44" x14ac:dyDescent="0.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row>
    <row r="50" spans="2:44" x14ac:dyDescent="0.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row>
    <row r="51" spans="2:44" x14ac:dyDescent="0.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row>
    <row r="52" spans="2:44" x14ac:dyDescent="0.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2:44" x14ac:dyDescent="0.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row>
    <row r="54" spans="2:44" x14ac:dyDescent="0.2">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2:44" x14ac:dyDescent="0.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row>
    <row r="56" spans="2:44" x14ac:dyDescent="0.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row>
    <row r="57" spans="2:44" x14ac:dyDescent="0.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row>
    <row r="58" spans="2:44" x14ac:dyDescent="0.2">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row>
    <row r="59" spans="2:44" x14ac:dyDescent="0.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row>
    <row r="60" spans="2:44" x14ac:dyDescent="0.2">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row>
    <row r="61" spans="2:44" x14ac:dyDescent="0.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row>
    <row r="62" spans="2:44" x14ac:dyDescent="0.2">
      <c r="B62" s="11"/>
      <c r="C62" s="94"/>
      <c r="D62" s="96" t="s">
        <v>75</v>
      </c>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11"/>
    </row>
    <row r="63" spans="2:44" x14ac:dyDescent="0.2">
      <c r="B63" s="11"/>
      <c r="C63" s="11"/>
      <c r="D63" s="11"/>
      <c r="E63" s="11" t="s">
        <v>67</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row>
    <row r="64" spans="2:44" x14ac:dyDescent="0.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2:44"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row>
    <row r="66" spans="2:44" x14ac:dyDescent="0.2">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2:44" x14ac:dyDescent="0.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row>
    <row r="68" spans="2:44" x14ac:dyDescent="0.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row>
    <row r="69" spans="2:44" x14ac:dyDescent="0.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row>
    <row r="70" spans="2:44" x14ac:dyDescent="0.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row>
    <row r="71" spans="2:44" x14ac:dyDescent="0.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row>
    <row r="72" spans="2:44" x14ac:dyDescent="0.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row>
    <row r="73" spans="2:44" x14ac:dyDescent="0.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row>
    <row r="74" spans="2:44" x14ac:dyDescent="0.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row>
    <row r="75" spans="2:44" x14ac:dyDescent="0.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row>
    <row r="76" spans="2:44" x14ac:dyDescent="0.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row>
    <row r="77" spans="2:44" x14ac:dyDescent="0.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row>
    <row r="78" spans="2:44" x14ac:dyDescent="0.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row>
    <row r="79" spans="2:44" x14ac:dyDescent="0.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row>
    <row r="80" spans="2:44" x14ac:dyDescent="0.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row>
    <row r="81" spans="2:44" x14ac:dyDescent="0.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row>
    <row r="82" spans="2:44" x14ac:dyDescent="0.2">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row>
    <row r="83" spans="2:44" x14ac:dyDescent="0.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row>
    <row r="84" spans="2:44" x14ac:dyDescent="0.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row>
    <row r="85" spans="2:44" x14ac:dyDescent="0.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row>
    <row r="86" spans="2:44" x14ac:dyDescent="0.2">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row>
    <row r="87" spans="2:44" x14ac:dyDescent="0.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row>
    <row r="88" spans="2:44" x14ac:dyDescent="0.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row>
    <row r="89" spans="2:44" x14ac:dyDescent="0.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row>
    <row r="90" spans="2:44" x14ac:dyDescent="0.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row>
    <row r="91" spans="2:44" x14ac:dyDescent="0.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row>
    <row r="92" spans="2:44" x14ac:dyDescent="0.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row>
    <row r="93" spans="2:44" x14ac:dyDescent="0.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row>
    <row r="94" spans="2:44" x14ac:dyDescent="0.2">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row>
    <row r="95" spans="2:44" x14ac:dyDescent="0.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row>
    <row r="96" spans="2:44" x14ac:dyDescent="0.2">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row>
    <row r="97" spans="2:44" x14ac:dyDescent="0.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row>
    <row r="98" spans="2:44" x14ac:dyDescent="0.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row>
    <row r="99" spans="2:44" x14ac:dyDescent="0.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row>
    <row r="100" spans="2:44" x14ac:dyDescent="0.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row>
    <row r="101" spans="2:44" x14ac:dyDescent="0.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row>
    <row r="102" spans="2:44" x14ac:dyDescent="0.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row>
    <row r="103" spans="2:44" x14ac:dyDescent="0.2">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row>
    <row r="104" spans="2:44" x14ac:dyDescent="0.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row>
    <row r="105" spans="2:44" x14ac:dyDescent="0.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row>
    <row r="106" spans="2:44" x14ac:dyDescent="0.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row>
    <row r="107" spans="2:44" x14ac:dyDescent="0.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row>
    <row r="108" spans="2:44" x14ac:dyDescent="0.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row>
    <row r="109" spans="2:44" x14ac:dyDescent="0.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row>
    <row r="110" spans="2:44" x14ac:dyDescent="0.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row>
    <row r="111" spans="2:44" x14ac:dyDescent="0.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row>
    <row r="112" spans="2:44" x14ac:dyDescent="0.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row>
    <row r="113" spans="2:44" x14ac:dyDescent="0.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row>
    <row r="114" spans="2:44" x14ac:dyDescent="0.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row>
    <row r="115" spans="2:44" x14ac:dyDescent="0.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row>
    <row r="116" spans="2:44" x14ac:dyDescent="0.2">
      <c r="B116" s="11"/>
      <c r="C116" s="11"/>
      <c r="D116" s="96" t="s">
        <v>71</v>
      </c>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11"/>
    </row>
    <row r="117" spans="2:44" x14ac:dyDescent="0.2">
      <c r="B117" s="11"/>
      <c r="C117" s="11"/>
      <c r="D117" s="11"/>
      <c r="E117" s="11" t="s">
        <v>77</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row>
    <row r="118" spans="2:44" x14ac:dyDescent="0.2">
      <c r="B118" s="11"/>
      <c r="C118" s="11"/>
      <c r="D118" s="11"/>
      <c r="E118" s="11" t="s">
        <v>78</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row>
    <row r="119" spans="2:44" x14ac:dyDescent="0.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row>
    <row r="120" spans="2:44" x14ac:dyDescent="0.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row>
    <row r="121" spans="2:44" x14ac:dyDescent="0.2">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row>
    <row r="122" spans="2:44" x14ac:dyDescent="0.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row>
    <row r="123" spans="2:44" x14ac:dyDescent="0.2">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row>
    <row r="124" spans="2:44" x14ac:dyDescent="0.2">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row>
    <row r="125" spans="2:44" x14ac:dyDescent="0.2">
      <c r="B125" s="11"/>
      <c r="C125" s="11"/>
      <c r="D125" s="95" t="s">
        <v>72</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row>
    <row r="126" spans="2:44" x14ac:dyDescent="0.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row>
    <row r="127" spans="2:44" x14ac:dyDescent="0.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row>
    <row r="128" spans="2:44" x14ac:dyDescent="0.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row>
    <row r="129" spans="2:44" x14ac:dyDescent="0.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row>
    <row r="130" spans="2:44" x14ac:dyDescent="0.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row>
    <row r="131" spans="2:44" x14ac:dyDescent="0.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row>
    <row r="132" spans="2:44" x14ac:dyDescent="0.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95" t="s">
        <v>86</v>
      </c>
      <c r="AB132" s="11"/>
      <c r="AC132" s="11"/>
      <c r="AD132" s="11"/>
      <c r="AE132" s="11"/>
      <c r="AF132" s="11"/>
      <c r="AG132" s="11"/>
      <c r="AH132" s="11"/>
      <c r="AI132" s="11"/>
      <c r="AJ132" s="11"/>
      <c r="AK132" s="11"/>
      <c r="AL132" s="11"/>
      <c r="AM132" s="11"/>
      <c r="AN132" s="11"/>
      <c r="AO132" s="11"/>
      <c r="AP132" s="11"/>
      <c r="AQ132" s="11"/>
      <c r="AR132" s="11"/>
    </row>
    <row r="133" spans="2:44" x14ac:dyDescent="0.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row>
    <row r="134" spans="2:44" x14ac:dyDescent="0.2">
      <c r="B134" s="11"/>
      <c r="C134" s="11"/>
      <c r="D134" s="96" t="s">
        <v>73</v>
      </c>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11"/>
    </row>
    <row r="135" spans="2:44" x14ac:dyDescent="0.2">
      <c r="B135" s="11"/>
      <c r="C135" s="11"/>
      <c r="D135" s="11"/>
      <c r="E135" s="11" t="s">
        <v>76</v>
      </c>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row>
    <row r="136" spans="2:44" x14ac:dyDescent="0.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row>
    <row r="137" spans="2:44" x14ac:dyDescent="0.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row>
    <row r="138" spans="2:44" x14ac:dyDescent="0.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row>
    <row r="139" spans="2:44" x14ac:dyDescent="0.2">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row>
    <row r="140" spans="2:44" x14ac:dyDescent="0.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2:44" x14ac:dyDescent="0.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row>
    <row r="142" spans="2:44" x14ac:dyDescent="0.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row>
    <row r="143" spans="2:44" x14ac:dyDescent="0.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row>
    <row r="144" spans="2:44" x14ac:dyDescent="0.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row>
    <row r="145" spans="2:44" x14ac:dyDescent="0.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row>
    <row r="146" spans="2:44" x14ac:dyDescent="0.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row>
    <row r="147" spans="2:44" x14ac:dyDescent="0.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row>
    <row r="148" spans="2:44" x14ac:dyDescent="0.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row>
    <row r="149" spans="2:44" x14ac:dyDescent="0.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row>
    <row r="150" spans="2:44" x14ac:dyDescent="0.2">
      <c r="B150" s="11"/>
      <c r="C150" s="11"/>
      <c r="D150" s="11"/>
      <c r="E150" s="95" t="s">
        <v>86</v>
      </c>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row>
    <row r="151" spans="2:44" x14ac:dyDescent="0.2">
      <c r="B151" s="11"/>
      <c r="C151" s="11"/>
      <c r="D151" s="11"/>
      <c r="E151" s="95"/>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row>
  </sheetData>
  <sheetProtection algorithmName="SHA-512" hashValue="grSkQYvRdNK6NkemcPdjlSqrSDfgB6E/vOHCDbDjBw8UPq2izamEY/w1g9uCka3zEzzmVFJLl+E2wqEGqCzwOA==" saltValue="MGokehHGmUea5pLmAH1jXg==" spinCount="100000" sheet="1" objects="1" scenarios="1" selectLockedCells="1"/>
  <mergeCells count="8">
    <mergeCell ref="H17:AA17"/>
    <mergeCell ref="H18:AA18"/>
    <mergeCell ref="H19:AA19"/>
    <mergeCell ref="H20:AA20"/>
    <mergeCell ref="D17:G17"/>
    <mergeCell ref="D18:G18"/>
    <mergeCell ref="D19:G19"/>
    <mergeCell ref="D20:G20"/>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D54-FF6A-479E-BC34-0A156B2D5A35}">
  <sheetPr codeName="Sheet3"/>
  <dimension ref="A2:M1003"/>
  <sheetViews>
    <sheetView showGridLines="0" zoomScaleNormal="100" workbookViewId="0">
      <pane xSplit="6" ySplit="2" topLeftCell="G3" activePane="bottomRight" state="frozen"/>
      <selection activeCell="D2" sqref="D2"/>
      <selection pane="bottomLeft" activeCell="D2" sqref="D2"/>
      <selection pane="topRight" activeCell="D2" sqref="D2"/>
      <selection pane="bottomRight" activeCell="C3" sqref="C3"/>
    </sheetView>
  </sheetViews>
  <sheetFormatPr defaultColWidth="8.578125" defaultRowHeight="17.25" customHeight="1" x14ac:dyDescent="0.2"/>
  <cols>
    <col min="1" max="1" width="2.81640625" style="3" customWidth="1"/>
    <col min="2" max="2" width="7.35546875" style="2" bestFit="1" customWidth="1"/>
    <col min="3" max="3" width="25.0078125" style="3" bestFit="1" customWidth="1"/>
    <col min="4" max="4" width="7.109375" style="3" bestFit="1" customWidth="1"/>
    <col min="5" max="5" width="34.32421875" style="5" bestFit="1" customWidth="1"/>
    <col min="6" max="6" width="26.35546875" style="3" bestFit="1" customWidth="1"/>
    <col min="7" max="7" width="21.57421875" style="3" bestFit="1" customWidth="1"/>
    <col min="8" max="8" width="14.09765625" style="6" bestFit="1" customWidth="1"/>
    <col min="9" max="9" width="21.328125" style="7" customWidth="1"/>
    <col min="10" max="12" width="21.328125" style="8" customWidth="1"/>
    <col min="13" max="13" width="48.0546875" style="3" bestFit="1" customWidth="1"/>
    <col min="14" max="14" width="2.81640625" style="3" customWidth="1"/>
    <col min="15" max="16384" width="8.578125" style="3"/>
  </cols>
  <sheetData>
    <row r="2" spans="2:13" ht="82.5" thickBot="1" x14ac:dyDescent="0.35">
      <c r="B2" s="16" t="s">
        <v>22</v>
      </c>
      <c r="C2" s="28" t="s">
        <v>83</v>
      </c>
      <c r="D2" s="28" t="s">
        <v>23</v>
      </c>
      <c r="E2" s="28" t="s">
        <v>24</v>
      </c>
      <c r="F2" s="29" t="s">
        <v>25</v>
      </c>
      <c r="G2" s="30" t="s">
        <v>52</v>
      </c>
      <c r="H2" s="31" t="s">
        <v>26</v>
      </c>
      <c r="I2" s="18" t="s">
        <v>53</v>
      </c>
      <c r="J2" s="18" t="s">
        <v>54</v>
      </c>
      <c r="K2" s="18" t="s">
        <v>56</v>
      </c>
      <c r="L2" s="18" t="s">
        <v>57</v>
      </c>
      <c r="M2" s="28" t="s">
        <v>55</v>
      </c>
    </row>
    <row r="3" spans="2:13" thickTop="1" x14ac:dyDescent="0.2">
      <c r="B3" s="103">
        <v>1</v>
      </c>
      <c r="C3" s="32"/>
      <c r="D3" s="33"/>
      <c r="E3" s="33"/>
      <c r="F3" s="33"/>
      <c r="G3" s="34"/>
      <c r="H3" s="35"/>
      <c r="I3" s="104">
        <f>IFERROR(IF($E3="(値引き)", $G3, $G3*$H3), "")</f>
        <v>0</v>
      </c>
      <c r="J3" s="105">
        <f t="shared" ref="J3:J66" si="0">IFERROR(IF($E3="(値引き)", "-", $I3*1.1), "")</f>
        <v>0</v>
      </c>
      <c r="K3" s="105">
        <f t="shared" ref="K3:K66" si="1">IFERROR(
IF($E3="(値引き)", "-",
ROUNDDOWN($I3-
SUMIFS($I:$I, $C:$C, $C3, $E:$E, "(値引き)")
*
IFERROR(($I3/SUMIFS($I:$I, $C:$C, $C3, $E:$E, "&lt;&gt;(値引き)")), 0), 0)), "")</f>
        <v>0</v>
      </c>
      <c r="L3" s="106">
        <f t="shared" ref="L3:L66" si="2">IFERROR(IF($E3="(値引き)", "-", $K3*1.1), "")</f>
        <v>0</v>
      </c>
      <c r="M3" s="42"/>
    </row>
    <row r="4" spans="2:13" ht="16.5" x14ac:dyDescent="0.2">
      <c r="B4" s="27">
        <v>2</v>
      </c>
      <c r="C4" s="36"/>
      <c r="D4" s="21"/>
      <c r="E4" s="21"/>
      <c r="F4" s="21"/>
      <c r="G4" s="22"/>
      <c r="H4" s="37"/>
      <c r="I4" s="84">
        <f t="shared" ref="I4:I67" si="3">IFERROR(IF($E4="(値引き)", $G4, $G4*$H4), "")</f>
        <v>0</v>
      </c>
      <c r="J4" s="85">
        <f t="shared" si="0"/>
        <v>0</v>
      </c>
      <c r="K4" s="85">
        <f t="shared" si="1"/>
        <v>0</v>
      </c>
      <c r="L4" s="86">
        <f t="shared" si="2"/>
        <v>0</v>
      </c>
      <c r="M4" s="43"/>
    </row>
    <row r="5" spans="2:13" ht="16.5" x14ac:dyDescent="0.2">
      <c r="B5" s="27">
        <v>3</v>
      </c>
      <c r="C5" s="36"/>
      <c r="D5" s="21"/>
      <c r="E5" s="21"/>
      <c r="F5" s="21"/>
      <c r="G5" s="22"/>
      <c r="H5" s="37"/>
      <c r="I5" s="84">
        <f t="shared" si="3"/>
        <v>0</v>
      </c>
      <c r="J5" s="85">
        <f t="shared" si="0"/>
        <v>0</v>
      </c>
      <c r="K5" s="85">
        <f t="shared" si="1"/>
        <v>0</v>
      </c>
      <c r="L5" s="86">
        <f t="shared" si="2"/>
        <v>0</v>
      </c>
      <c r="M5" s="43"/>
    </row>
    <row r="6" spans="2:13" ht="16.5" x14ac:dyDescent="0.2">
      <c r="B6" s="27">
        <v>4</v>
      </c>
      <c r="C6" s="36"/>
      <c r="D6" s="21"/>
      <c r="E6" s="21"/>
      <c r="F6" s="21"/>
      <c r="G6" s="22"/>
      <c r="H6" s="37"/>
      <c r="I6" s="84">
        <f t="shared" si="3"/>
        <v>0</v>
      </c>
      <c r="J6" s="85">
        <f t="shared" si="0"/>
        <v>0</v>
      </c>
      <c r="K6" s="85">
        <f t="shared" si="1"/>
        <v>0</v>
      </c>
      <c r="L6" s="86">
        <f t="shared" si="2"/>
        <v>0</v>
      </c>
      <c r="M6" s="43"/>
    </row>
    <row r="7" spans="2:13" ht="16.5" x14ac:dyDescent="0.2">
      <c r="B7" s="27">
        <v>5</v>
      </c>
      <c r="C7" s="36"/>
      <c r="D7" s="21"/>
      <c r="E7" s="21"/>
      <c r="F7" s="21"/>
      <c r="G7" s="22"/>
      <c r="H7" s="37"/>
      <c r="I7" s="84">
        <f t="shared" si="3"/>
        <v>0</v>
      </c>
      <c r="J7" s="85">
        <f t="shared" si="0"/>
        <v>0</v>
      </c>
      <c r="K7" s="85">
        <f t="shared" si="1"/>
        <v>0</v>
      </c>
      <c r="L7" s="86">
        <f t="shared" si="2"/>
        <v>0</v>
      </c>
      <c r="M7" s="43"/>
    </row>
    <row r="8" spans="2:13" ht="16.5" x14ac:dyDescent="0.2">
      <c r="B8" s="27">
        <v>6</v>
      </c>
      <c r="C8" s="36"/>
      <c r="D8" s="21"/>
      <c r="E8" s="21"/>
      <c r="F8" s="21"/>
      <c r="G8" s="22"/>
      <c r="H8" s="37"/>
      <c r="I8" s="84">
        <f t="shared" si="3"/>
        <v>0</v>
      </c>
      <c r="J8" s="85">
        <f t="shared" si="0"/>
        <v>0</v>
      </c>
      <c r="K8" s="85">
        <f t="shared" si="1"/>
        <v>0</v>
      </c>
      <c r="L8" s="86">
        <f t="shared" si="2"/>
        <v>0</v>
      </c>
      <c r="M8" s="43"/>
    </row>
    <row r="9" spans="2:13" ht="16.5" x14ac:dyDescent="0.2">
      <c r="B9" s="27">
        <v>7</v>
      </c>
      <c r="C9" s="36"/>
      <c r="D9" s="21"/>
      <c r="E9" s="21"/>
      <c r="F9" s="21"/>
      <c r="G9" s="22"/>
      <c r="H9" s="37"/>
      <c r="I9" s="84">
        <f t="shared" si="3"/>
        <v>0</v>
      </c>
      <c r="J9" s="85">
        <f t="shared" si="0"/>
        <v>0</v>
      </c>
      <c r="K9" s="85">
        <f t="shared" si="1"/>
        <v>0</v>
      </c>
      <c r="L9" s="86">
        <f t="shared" si="2"/>
        <v>0</v>
      </c>
      <c r="M9" s="43"/>
    </row>
    <row r="10" spans="2:13" ht="16.5" x14ac:dyDescent="0.2">
      <c r="B10" s="27">
        <v>8</v>
      </c>
      <c r="C10" s="36"/>
      <c r="D10" s="21"/>
      <c r="E10" s="21"/>
      <c r="F10" s="21"/>
      <c r="G10" s="22"/>
      <c r="H10" s="37"/>
      <c r="I10" s="84">
        <f t="shared" si="3"/>
        <v>0</v>
      </c>
      <c r="J10" s="85">
        <f t="shared" si="0"/>
        <v>0</v>
      </c>
      <c r="K10" s="85">
        <f t="shared" si="1"/>
        <v>0</v>
      </c>
      <c r="L10" s="86">
        <f t="shared" si="2"/>
        <v>0</v>
      </c>
      <c r="M10" s="43"/>
    </row>
    <row r="11" spans="2:13" ht="16.5" x14ac:dyDescent="0.2">
      <c r="B11" s="27">
        <v>9</v>
      </c>
      <c r="C11" s="36"/>
      <c r="D11" s="21"/>
      <c r="E11" s="21"/>
      <c r="F11" s="21"/>
      <c r="G11" s="22"/>
      <c r="H11" s="37"/>
      <c r="I11" s="84">
        <f t="shared" si="3"/>
        <v>0</v>
      </c>
      <c r="J11" s="85">
        <f t="shared" si="0"/>
        <v>0</v>
      </c>
      <c r="K11" s="85">
        <f t="shared" si="1"/>
        <v>0</v>
      </c>
      <c r="L11" s="86">
        <f t="shared" si="2"/>
        <v>0</v>
      </c>
      <c r="M11" s="43"/>
    </row>
    <row r="12" spans="2:13" ht="16.5" x14ac:dyDescent="0.2">
      <c r="B12" s="27">
        <v>10</v>
      </c>
      <c r="C12" s="36"/>
      <c r="D12" s="21"/>
      <c r="E12" s="21"/>
      <c r="F12" s="21"/>
      <c r="G12" s="22"/>
      <c r="H12" s="37"/>
      <c r="I12" s="84">
        <f t="shared" si="3"/>
        <v>0</v>
      </c>
      <c r="J12" s="85">
        <f t="shared" si="0"/>
        <v>0</v>
      </c>
      <c r="K12" s="85">
        <f t="shared" si="1"/>
        <v>0</v>
      </c>
      <c r="L12" s="86">
        <f t="shared" si="2"/>
        <v>0</v>
      </c>
      <c r="M12" s="43"/>
    </row>
    <row r="13" spans="2:13" ht="16.5" x14ac:dyDescent="0.2">
      <c r="B13" s="27">
        <v>11</v>
      </c>
      <c r="C13" s="36"/>
      <c r="D13" s="21"/>
      <c r="E13" s="21"/>
      <c r="F13" s="21"/>
      <c r="G13" s="22"/>
      <c r="H13" s="37"/>
      <c r="I13" s="84">
        <f t="shared" si="3"/>
        <v>0</v>
      </c>
      <c r="J13" s="85">
        <f t="shared" si="0"/>
        <v>0</v>
      </c>
      <c r="K13" s="85">
        <f t="shared" si="1"/>
        <v>0</v>
      </c>
      <c r="L13" s="86">
        <f t="shared" si="2"/>
        <v>0</v>
      </c>
      <c r="M13" s="43"/>
    </row>
    <row r="14" spans="2:13" ht="16.5" x14ac:dyDescent="0.2">
      <c r="B14" s="27">
        <v>12</v>
      </c>
      <c r="C14" s="36"/>
      <c r="D14" s="21"/>
      <c r="E14" s="21"/>
      <c r="F14" s="21"/>
      <c r="G14" s="22"/>
      <c r="H14" s="37"/>
      <c r="I14" s="84">
        <f t="shared" si="3"/>
        <v>0</v>
      </c>
      <c r="J14" s="85">
        <f t="shared" si="0"/>
        <v>0</v>
      </c>
      <c r="K14" s="85">
        <f t="shared" si="1"/>
        <v>0</v>
      </c>
      <c r="L14" s="86">
        <f t="shared" si="2"/>
        <v>0</v>
      </c>
      <c r="M14" s="43"/>
    </row>
    <row r="15" spans="2:13" ht="16.5" x14ac:dyDescent="0.2">
      <c r="B15" s="27">
        <v>13</v>
      </c>
      <c r="C15" s="36"/>
      <c r="D15" s="21"/>
      <c r="E15" s="21"/>
      <c r="F15" s="21"/>
      <c r="G15" s="22"/>
      <c r="H15" s="37"/>
      <c r="I15" s="84">
        <f t="shared" si="3"/>
        <v>0</v>
      </c>
      <c r="J15" s="85">
        <f t="shared" si="0"/>
        <v>0</v>
      </c>
      <c r="K15" s="85">
        <f t="shared" si="1"/>
        <v>0</v>
      </c>
      <c r="L15" s="86">
        <f t="shared" si="2"/>
        <v>0</v>
      </c>
      <c r="M15" s="43"/>
    </row>
    <row r="16" spans="2:13" ht="16.5" x14ac:dyDescent="0.2">
      <c r="B16" s="27">
        <v>14</v>
      </c>
      <c r="C16" s="36"/>
      <c r="D16" s="21"/>
      <c r="E16" s="21"/>
      <c r="F16" s="21"/>
      <c r="G16" s="22"/>
      <c r="H16" s="37"/>
      <c r="I16" s="84">
        <f t="shared" si="3"/>
        <v>0</v>
      </c>
      <c r="J16" s="85">
        <f t="shared" si="0"/>
        <v>0</v>
      </c>
      <c r="K16" s="85">
        <f t="shared" si="1"/>
        <v>0</v>
      </c>
      <c r="L16" s="86">
        <f t="shared" si="2"/>
        <v>0</v>
      </c>
      <c r="M16" s="43"/>
    </row>
    <row r="17" spans="2:13" ht="16.5" x14ac:dyDescent="0.2">
      <c r="B17" s="27">
        <v>15</v>
      </c>
      <c r="C17" s="36"/>
      <c r="D17" s="21"/>
      <c r="E17" s="21"/>
      <c r="F17" s="21"/>
      <c r="G17" s="22"/>
      <c r="H17" s="37"/>
      <c r="I17" s="84">
        <f t="shared" si="3"/>
        <v>0</v>
      </c>
      <c r="J17" s="85">
        <f t="shared" si="0"/>
        <v>0</v>
      </c>
      <c r="K17" s="85">
        <f t="shared" si="1"/>
        <v>0</v>
      </c>
      <c r="L17" s="86">
        <f t="shared" si="2"/>
        <v>0</v>
      </c>
      <c r="M17" s="43"/>
    </row>
    <row r="18" spans="2:13" ht="16.5" x14ac:dyDescent="0.2">
      <c r="B18" s="27">
        <v>16</v>
      </c>
      <c r="C18" s="36"/>
      <c r="D18" s="21"/>
      <c r="E18" s="21"/>
      <c r="F18" s="21"/>
      <c r="G18" s="22"/>
      <c r="H18" s="37"/>
      <c r="I18" s="84">
        <f t="shared" si="3"/>
        <v>0</v>
      </c>
      <c r="J18" s="85">
        <f t="shared" si="0"/>
        <v>0</v>
      </c>
      <c r="K18" s="85">
        <f t="shared" si="1"/>
        <v>0</v>
      </c>
      <c r="L18" s="86">
        <f t="shared" si="2"/>
        <v>0</v>
      </c>
      <c r="M18" s="43"/>
    </row>
    <row r="19" spans="2:13" ht="16.5" x14ac:dyDescent="0.2">
      <c r="B19" s="27">
        <v>17</v>
      </c>
      <c r="C19" s="36"/>
      <c r="D19" s="21"/>
      <c r="E19" s="21"/>
      <c r="F19" s="21"/>
      <c r="G19" s="22"/>
      <c r="H19" s="37"/>
      <c r="I19" s="84">
        <f t="shared" si="3"/>
        <v>0</v>
      </c>
      <c r="J19" s="85">
        <f t="shared" si="0"/>
        <v>0</v>
      </c>
      <c r="K19" s="85">
        <f t="shared" si="1"/>
        <v>0</v>
      </c>
      <c r="L19" s="86">
        <f t="shared" si="2"/>
        <v>0</v>
      </c>
      <c r="M19" s="43"/>
    </row>
    <row r="20" spans="2:13" ht="16.5" x14ac:dyDescent="0.2">
      <c r="B20" s="27">
        <v>18</v>
      </c>
      <c r="C20" s="36"/>
      <c r="D20" s="21"/>
      <c r="E20" s="21"/>
      <c r="F20" s="21"/>
      <c r="G20" s="22"/>
      <c r="H20" s="37"/>
      <c r="I20" s="84">
        <f t="shared" si="3"/>
        <v>0</v>
      </c>
      <c r="J20" s="85">
        <f t="shared" si="0"/>
        <v>0</v>
      </c>
      <c r="K20" s="85">
        <f t="shared" si="1"/>
        <v>0</v>
      </c>
      <c r="L20" s="86">
        <f t="shared" si="2"/>
        <v>0</v>
      </c>
      <c r="M20" s="43"/>
    </row>
    <row r="21" spans="2:13" ht="16.5" x14ac:dyDescent="0.2">
      <c r="B21" s="27">
        <v>19</v>
      </c>
      <c r="C21" s="36"/>
      <c r="D21" s="21"/>
      <c r="E21" s="21"/>
      <c r="F21" s="21"/>
      <c r="G21" s="22"/>
      <c r="H21" s="37"/>
      <c r="I21" s="84">
        <f t="shared" si="3"/>
        <v>0</v>
      </c>
      <c r="J21" s="85">
        <f t="shared" si="0"/>
        <v>0</v>
      </c>
      <c r="K21" s="85">
        <f t="shared" si="1"/>
        <v>0</v>
      </c>
      <c r="L21" s="86">
        <f t="shared" si="2"/>
        <v>0</v>
      </c>
      <c r="M21" s="43"/>
    </row>
    <row r="22" spans="2:13" ht="16.5" x14ac:dyDescent="0.2">
      <c r="B22" s="27">
        <v>20</v>
      </c>
      <c r="C22" s="36"/>
      <c r="D22" s="21"/>
      <c r="E22" s="21"/>
      <c r="F22" s="21"/>
      <c r="G22" s="22"/>
      <c r="H22" s="37"/>
      <c r="I22" s="84">
        <f t="shared" si="3"/>
        <v>0</v>
      </c>
      <c r="J22" s="85">
        <f t="shared" si="0"/>
        <v>0</v>
      </c>
      <c r="K22" s="85">
        <f t="shared" si="1"/>
        <v>0</v>
      </c>
      <c r="L22" s="86">
        <f t="shared" si="2"/>
        <v>0</v>
      </c>
      <c r="M22" s="43"/>
    </row>
    <row r="23" spans="2:13" ht="16.5" x14ac:dyDescent="0.2">
      <c r="B23" s="27">
        <v>21</v>
      </c>
      <c r="C23" s="36"/>
      <c r="D23" s="21"/>
      <c r="E23" s="21"/>
      <c r="F23" s="21"/>
      <c r="G23" s="22"/>
      <c r="H23" s="37"/>
      <c r="I23" s="84">
        <f t="shared" si="3"/>
        <v>0</v>
      </c>
      <c r="J23" s="85">
        <f t="shared" si="0"/>
        <v>0</v>
      </c>
      <c r="K23" s="85">
        <f t="shared" si="1"/>
        <v>0</v>
      </c>
      <c r="L23" s="86">
        <f t="shared" si="2"/>
        <v>0</v>
      </c>
      <c r="M23" s="43"/>
    </row>
    <row r="24" spans="2:13" ht="16.5" x14ac:dyDescent="0.2">
      <c r="B24" s="27">
        <v>22</v>
      </c>
      <c r="C24" s="36"/>
      <c r="D24" s="21"/>
      <c r="E24" s="21"/>
      <c r="F24" s="21"/>
      <c r="G24" s="22"/>
      <c r="H24" s="37"/>
      <c r="I24" s="84">
        <f t="shared" si="3"/>
        <v>0</v>
      </c>
      <c r="J24" s="85">
        <f t="shared" si="0"/>
        <v>0</v>
      </c>
      <c r="K24" s="85">
        <f t="shared" si="1"/>
        <v>0</v>
      </c>
      <c r="L24" s="86">
        <f t="shared" si="2"/>
        <v>0</v>
      </c>
      <c r="M24" s="43"/>
    </row>
    <row r="25" spans="2:13" ht="16.5" x14ac:dyDescent="0.2">
      <c r="B25" s="27">
        <v>23</v>
      </c>
      <c r="C25" s="36"/>
      <c r="D25" s="21"/>
      <c r="E25" s="21"/>
      <c r="F25" s="21"/>
      <c r="G25" s="22"/>
      <c r="H25" s="37"/>
      <c r="I25" s="84">
        <f t="shared" si="3"/>
        <v>0</v>
      </c>
      <c r="J25" s="85">
        <f t="shared" si="0"/>
        <v>0</v>
      </c>
      <c r="K25" s="85">
        <f t="shared" si="1"/>
        <v>0</v>
      </c>
      <c r="L25" s="86">
        <f t="shared" si="2"/>
        <v>0</v>
      </c>
      <c r="M25" s="43"/>
    </row>
    <row r="26" spans="2:13" ht="16.5" x14ac:dyDescent="0.2">
      <c r="B26" s="27">
        <v>24</v>
      </c>
      <c r="C26" s="36"/>
      <c r="D26" s="21"/>
      <c r="E26" s="21"/>
      <c r="F26" s="21"/>
      <c r="G26" s="22"/>
      <c r="H26" s="37"/>
      <c r="I26" s="84">
        <f t="shared" si="3"/>
        <v>0</v>
      </c>
      <c r="J26" s="85">
        <f t="shared" si="0"/>
        <v>0</v>
      </c>
      <c r="K26" s="85">
        <f t="shared" si="1"/>
        <v>0</v>
      </c>
      <c r="L26" s="86">
        <f t="shared" si="2"/>
        <v>0</v>
      </c>
      <c r="M26" s="43"/>
    </row>
    <row r="27" spans="2:13" ht="16.5" x14ac:dyDescent="0.2">
      <c r="B27" s="27">
        <v>25</v>
      </c>
      <c r="C27" s="36"/>
      <c r="D27" s="21"/>
      <c r="E27" s="21"/>
      <c r="F27" s="21"/>
      <c r="G27" s="22"/>
      <c r="H27" s="37"/>
      <c r="I27" s="84">
        <f t="shared" si="3"/>
        <v>0</v>
      </c>
      <c r="J27" s="85">
        <f t="shared" si="0"/>
        <v>0</v>
      </c>
      <c r="K27" s="85">
        <f t="shared" si="1"/>
        <v>0</v>
      </c>
      <c r="L27" s="86">
        <f t="shared" si="2"/>
        <v>0</v>
      </c>
      <c r="M27" s="43"/>
    </row>
    <row r="28" spans="2:13" ht="16.5" x14ac:dyDescent="0.2">
      <c r="B28" s="27">
        <v>26</v>
      </c>
      <c r="C28" s="36"/>
      <c r="D28" s="21"/>
      <c r="E28" s="21"/>
      <c r="F28" s="21"/>
      <c r="G28" s="22"/>
      <c r="H28" s="37"/>
      <c r="I28" s="84">
        <f t="shared" si="3"/>
        <v>0</v>
      </c>
      <c r="J28" s="85">
        <f t="shared" si="0"/>
        <v>0</v>
      </c>
      <c r="K28" s="85">
        <f t="shared" si="1"/>
        <v>0</v>
      </c>
      <c r="L28" s="86">
        <f t="shared" si="2"/>
        <v>0</v>
      </c>
      <c r="M28" s="43"/>
    </row>
    <row r="29" spans="2:13" ht="16.5" x14ac:dyDescent="0.2">
      <c r="B29" s="27">
        <v>27</v>
      </c>
      <c r="C29" s="36"/>
      <c r="D29" s="21"/>
      <c r="E29" s="21"/>
      <c r="F29" s="21"/>
      <c r="G29" s="22"/>
      <c r="H29" s="37"/>
      <c r="I29" s="84">
        <f t="shared" si="3"/>
        <v>0</v>
      </c>
      <c r="J29" s="85">
        <f t="shared" si="0"/>
        <v>0</v>
      </c>
      <c r="K29" s="85">
        <f t="shared" si="1"/>
        <v>0</v>
      </c>
      <c r="L29" s="86">
        <f t="shared" si="2"/>
        <v>0</v>
      </c>
      <c r="M29" s="43"/>
    </row>
    <row r="30" spans="2:13" ht="16.5" x14ac:dyDescent="0.2">
      <c r="B30" s="27">
        <v>28</v>
      </c>
      <c r="C30" s="36"/>
      <c r="D30" s="21"/>
      <c r="E30" s="21"/>
      <c r="F30" s="21"/>
      <c r="G30" s="22"/>
      <c r="H30" s="37"/>
      <c r="I30" s="84">
        <f t="shared" si="3"/>
        <v>0</v>
      </c>
      <c r="J30" s="85">
        <f t="shared" si="0"/>
        <v>0</v>
      </c>
      <c r="K30" s="85">
        <f t="shared" si="1"/>
        <v>0</v>
      </c>
      <c r="L30" s="86">
        <f t="shared" si="2"/>
        <v>0</v>
      </c>
      <c r="M30" s="43"/>
    </row>
    <row r="31" spans="2:13" ht="16.5" x14ac:dyDescent="0.2">
      <c r="B31" s="27">
        <v>29</v>
      </c>
      <c r="C31" s="36"/>
      <c r="D31" s="21"/>
      <c r="E31" s="21"/>
      <c r="F31" s="21"/>
      <c r="G31" s="22"/>
      <c r="H31" s="37"/>
      <c r="I31" s="84">
        <f t="shared" si="3"/>
        <v>0</v>
      </c>
      <c r="J31" s="85">
        <f t="shared" si="0"/>
        <v>0</v>
      </c>
      <c r="K31" s="85">
        <f t="shared" si="1"/>
        <v>0</v>
      </c>
      <c r="L31" s="86">
        <f t="shared" si="2"/>
        <v>0</v>
      </c>
      <c r="M31" s="43"/>
    </row>
    <row r="32" spans="2:13" ht="16.5" x14ac:dyDescent="0.2">
      <c r="B32" s="27">
        <v>30</v>
      </c>
      <c r="C32" s="36"/>
      <c r="D32" s="21"/>
      <c r="E32" s="21"/>
      <c r="F32" s="21"/>
      <c r="G32" s="22"/>
      <c r="H32" s="37"/>
      <c r="I32" s="84">
        <f t="shared" si="3"/>
        <v>0</v>
      </c>
      <c r="J32" s="85">
        <f t="shared" si="0"/>
        <v>0</v>
      </c>
      <c r="K32" s="85">
        <f t="shared" si="1"/>
        <v>0</v>
      </c>
      <c r="L32" s="86">
        <f t="shared" si="2"/>
        <v>0</v>
      </c>
      <c r="M32" s="43"/>
    </row>
    <row r="33" spans="2:13" ht="16.5" x14ac:dyDescent="0.2">
      <c r="B33" s="27">
        <v>31</v>
      </c>
      <c r="C33" s="36"/>
      <c r="D33" s="21"/>
      <c r="E33" s="21"/>
      <c r="F33" s="21"/>
      <c r="G33" s="22"/>
      <c r="H33" s="37"/>
      <c r="I33" s="84">
        <f t="shared" si="3"/>
        <v>0</v>
      </c>
      <c r="J33" s="85">
        <f t="shared" si="0"/>
        <v>0</v>
      </c>
      <c r="K33" s="85">
        <f t="shared" si="1"/>
        <v>0</v>
      </c>
      <c r="L33" s="86">
        <f t="shared" si="2"/>
        <v>0</v>
      </c>
      <c r="M33" s="43"/>
    </row>
    <row r="34" spans="2:13" ht="16.5" x14ac:dyDescent="0.2">
      <c r="B34" s="27">
        <v>32</v>
      </c>
      <c r="C34" s="36"/>
      <c r="D34" s="21"/>
      <c r="E34" s="21"/>
      <c r="F34" s="21"/>
      <c r="G34" s="22"/>
      <c r="H34" s="37"/>
      <c r="I34" s="84">
        <f t="shared" si="3"/>
        <v>0</v>
      </c>
      <c r="J34" s="85">
        <f t="shared" si="0"/>
        <v>0</v>
      </c>
      <c r="K34" s="85">
        <f t="shared" si="1"/>
        <v>0</v>
      </c>
      <c r="L34" s="86">
        <f t="shared" si="2"/>
        <v>0</v>
      </c>
      <c r="M34" s="43"/>
    </row>
    <row r="35" spans="2:13" ht="16.5" x14ac:dyDescent="0.2">
      <c r="B35" s="27">
        <v>33</v>
      </c>
      <c r="C35" s="36"/>
      <c r="D35" s="21"/>
      <c r="E35" s="21"/>
      <c r="F35" s="21"/>
      <c r="G35" s="22"/>
      <c r="H35" s="37"/>
      <c r="I35" s="84">
        <f t="shared" si="3"/>
        <v>0</v>
      </c>
      <c r="J35" s="85">
        <f t="shared" si="0"/>
        <v>0</v>
      </c>
      <c r="K35" s="85">
        <f t="shared" si="1"/>
        <v>0</v>
      </c>
      <c r="L35" s="86">
        <f t="shared" si="2"/>
        <v>0</v>
      </c>
      <c r="M35" s="43"/>
    </row>
    <row r="36" spans="2:13" ht="16.5" x14ac:dyDescent="0.2">
      <c r="B36" s="27">
        <v>34</v>
      </c>
      <c r="C36" s="36"/>
      <c r="D36" s="21"/>
      <c r="E36" s="21"/>
      <c r="F36" s="21"/>
      <c r="G36" s="22"/>
      <c r="H36" s="37"/>
      <c r="I36" s="84">
        <f t="shared" si="3"/>
        <v>0</v>
      </c>
      <c r="J36" s="85">
        <f t="shared" si="0"/>
        <v>0</v>
      </c>
      <c r="K36" s="85">
        <f t="shared" si="1"/>
        <v>0</v>
      </c>
      <c r="L36" s="86">
        <f t="shared" si="2"/>
        <v>0</v>
      </c>
      <c r="M36" s="43"/>
    </row>
    <row r="37" spans="2:13" ht="16.5" x14ac:dyDescent="0.2">
      <c r="B37" s="27">
        <v>35</v>
      </c>
      <c r="C37" s="36"/>
      <c r="D37" s="21"/>
      <c r="E37" s="21"/>
      <c r="F37" s="21"/>
      <c r="G37" s="22"/>
      <c r="H37" s="37"/>
      <c r="I37" s="84">
        <f t="shared" si="3"/>
        <v>0</v>
      </c>
      <c r="J37" s="85">
        <f t="shared" si="0"/>
        <v>0</v>
      </c>
      <c r="K37" s="85">
        <f t="shared" si="1"/>
        <v>0</v>
      </c>
      <c r="L37" s="86">
        <f t="shared" si="2"/>
        <v>0</v>
      </c>
      <c r="M37" s="43"/>
    </row>
    <row r="38" spans="2:13" ht="16.5" x14ac:dyDescent="0.2">
      <c r="B38" s="27">
        <v>36</v>
      </c>
      <c r="C38" s="36"/>
      <c r="D38" s="21"/>
      <c r="E38" s="21"/>
      <c r="F38" s="21"/>
      <c r="G38" s="22"/>
      <c r="H38" s="37"/>
      <c r="I38" s="84">
        <f t="shared" si="3"/>
        <v>0</v>
      </c>
      <c r="J38" s="85">
        <f t="shared" si="0"/>
        <v>0</v>
      </c>
      <c r="K38" s="85">
        <f t="shared" si="1"/>
        <v>0</v>
      </c>
      <c r="L38" s="86">
        <f t="shared" si="2"/>
        <v>0</v>
      </c>
      <c r="M38" s="43"/>
    </row>
    <row r="39" spans="2:13" ht="16.5" x14ac:dyDescent="0.2">
      <c r="B39" s="27">
        <v>37</v>
      </c>
      <c r="C39" s="36"/>
      <c r="D39" s="21"/>
      <c r="E39" s="21"/>
      <c r="F39" s="21"/>
      <c r="G39" s="22"/>
      <c r="H39" s="37"/>
      <c r="I39" s="84">
        <f t="shared" si="3"/>
        <v>0</v>
      </c>
      <c r="J39" s="85">
        <f t="shared" si="0"/>
        <v>0</v>
      </c>
      <c r="K39" s="85">
        <f t="shared" si="1"/>
        <v>0</v>
      </c>
      <c r="L39" s="86">
        <f t="shared" si="2"/>
        <v>0</v>
      </c>
      <c r="M39" s="43"/>
    </row>
    <row r="40" spans="2:13" ht="16.5" x14ac:dyDescent="0.2">
      <c r="B40" s="27">
        <v>38</v>
      </c>
      <c r="C40" s="36"/>
      <c r="D40" s="21"/>
      <c r="E40" s="21"/>
      <c r="F40" s="21"/>
      <c r="G40" s="22"/>
      <c r="H40" s="37"/>
      <c r="I40" s="84">
        <f t="shared" si="3"/>
        <v>0</v>
      </c>
      <c r="J40" s="85">
        <f t="shared" si="0"/>
        <v>0</v>
      </c>
      <c r="K40" s="85">
        <f t="shared" si="1"/>
        <v>0</v>
      </c>
      <c r="L40" s="86">
        <f t="shared" si="2"/>
        <v>0</v>
      </c>
      <c r="M40" s="43"/>
    </row>
    <row r="41" spans="2:13" ht="16.5" x14ac:dyDescent="0.2">
      <c r="B41" s="27">
        <v>39</v>
      </c>
      <c r="C41" s="36"/>
      <c r="D41" s="21"/>
      <c r="E41" s="21"/>
      <c r="F41" s="21"/>
      <c r="G41" s="22"/>
      <c r="H41" s="37"/>
      <c r="I41" s="84">
        <f t="shared" si="3"/>
        <v>0</v>
      </c>
      <c r="J41" s="85">
        <f t="shared" si="0"/>
        <v>0</v>
      </c>
      <c r="K41" s="85">
        <f t="shared" si="1"/>
        <v>0</v>
      </c>
      <c r="L41" s="86">
        <f t="shared" si="2"/>
        <v>0</v>
      </c>
      <c r="M41" s="43"/>
    </row>
    <row r="42" spans="2:13" ht="16.5" x14ac:dyDescent="0.2">
      <c r="B42" s="27">
        <v>40</v>
      </c>
      <c r="C42" s="36"/>
      <c r="D42" s="21"/>
      <c r="E42" s="21"/>
      <c r="F42" s="21"/>
      <c r="G42" s="22"/>
      <c r="H42" s="37"/>
      <c r="I42" s="84">
        <f t="shared" si="3"/>
        <v>0</v>
      </c>
      <c r="J42" s="85">
        <f t="shared" si="0"/>
        <v>0</v>
      </c>
      <c r="K42" s="85">
        <f t="shared" si="1"/>
        <v>0</v>
      </c>
      <c r="L42" s="86">
        <f t="shared" si="2"/>
        <v>0</v>
      </c>
      <c r="M42" s="43"/>
    </row>
    <row r="43" spans="2:13" ht="16.5" x14ac:dyDescent="0.2">
      <c r="B43" s="27">
        <v>41</v>
      </c>
      <c r="C43" s="36"/>
      <c r="D43" s="21"/>
      <c r="E43" s="21"/>
      <c r="F43" s="21"/>
      <c r="G43" s="22"/>
      <c r="H43" s="37"/>
      <c r="I43" s="84">
        <f t="shared" si="3"/>
        <v>0</v>
      </c>
      <c r="J43" s="85">
        <f t="shared" si="0"/>
        <v>0</v>
      </c>
      <c r="K43" s="85">
        <f t="shared" si="1"/>
        <v>0</v>
      </c>
      <c r="L43" s="86">
        <f t="shared" si="2"/>
        <v>0</v>
      </c>
      <c r="M43" s="43"/>
    </row>
    <row r="44" spans="2:13" ht="16.5" x14ac:dyDescent="0.2">
      <c r="B44" s="27">
        <v>42</v>
      </c>
      <c r="C44" s="36"/>
      <c r="D44" s="21"/>
      <c r="E44" s="21"/>
      <c r="F44" s="21"/>
      <c r="G44" s="22"/>
      <c r="H44" s="37"/>
      <c r="I44" s="84">
        <f t="shared" si="3"/>
        <v>0</v>
      </c>
      <c r="J44" s="85">
        <f t="shared" si="0"/>
        <v>0</v>
      </c>
      <c r="K44" s="85">
        <f t="shared" si="1"/>
        <v>0</v>
      </c>
      <c r="L44" s="86">
        <f t="shared" si="2"/>
        <v>0</v>
      </c>
      <c r="M44" s="43"/>
    </row>
    <row r="45" spans="2:13" ht="16.5" x14ac:dyDescent="0.2">
      <c r="B45" s="27">
        <v>43</v>
      </c>
      <c r="C45" s="36"/>
      <c r="D45" s="21"/>
      <c r="E45" s="21"/>
      <c r="F45" s="21"/>
      <c r="G45" s="22"/>
      <c r="H45" s="37"/>
      <c r="I45" s="84">
        <f t="shared" si="3"/>
        <v>0</v>
      </c>
      <c r="J45" s="85">
        <f t="shared" si="0"/>
        <v>0</v>
      </c>
      <c r="K45" s="85">
        <f t="shared" si="1"/>
        <v>0</v>
      </c>
      <c r="L45" s="86">
        <f t="shared" si="2"/>
        <v>0</v>
      </c>
      <c r="M45" s="43"/>
    </row>
    <row r="46" spans="2:13" ht="16.5" x14ac:dyDescent="0.2">
      <c r="B46" s="27">
        <v>44</v>
      </c>
      <c r="C46" s="36"/>
      <c r="D46" s="21"/>
      <c r="E46" s="21"/>
      <c r="F46" s="21"/>
      <c r="G46" s="22"/>
      <c r="H46" s="37"/>
      <c r="I46" s="84">
        <f t="shared" si="3"/>
        <v>0</v>
      </c>
      <c r="J46" s="85">
        <f t="shared" si="0"/>
        <v>0</v>
      </c>
      <c r="K46" s="85">
        <f t="shared" si="1"/>
        <v>0</v>
      </c>
      <c r="L46" s="86">
        <f t="shared" si="2"/>
        <v>0</v>
      </c>
      <c r="M46" s="43"/>
    </row>
    <row r="47" spans="2:13" ht="16.5" x14ac:dyDescent="0.2">
      <c r="B47" s="27">
        <v>45</v>
      </c>
      <c r="C47" s="36"/>
      <c r="D47" s="21"/>
      <c r="E47" s="21"/>
      <c r="F47" s="21"/>
      <c r="G47" s="22"/>
      <c r="H47" s="37"/>
      <c r="I47" s="84">
        <f t="shared" si="3"/>
        <v>0</v>
      </c>
      <c r="J47" s="85">
        <f t="shared" si="0"/>
        <v>0</v>
      </c>
      <c r="K47" s="85">
        <f t="shared" si="1"/>
        <v>0</v>
      </c>
      <c r="L47" s="86">
        <f t="shared" si="2"/>
        <v>0</v>
      </c>
      <c r="M47" s="43"/>
    </row>
    <row r="48" spans="2:13" ht="16.5" x14ac:dyDescent="0.2">
      <c r="B48" s="27">
        <v>46</v>
      </c>
      <c r="C48" s="36"/>
      <c r="D48" s="21"/>
      <c r="E48" s="21"/>
      <c r="F48" s="21"/>
      <c r="G48" s="22"/>
      <c r="H48" s="37"/>
      <c r="I48" s="84">
        <f t="shared" si="3"/>
        <v>0</v>
      </c>
      <c r="J48" s="85">
        <f t="shared" si="0"/>
        <v>0</v>
      </c>
      <c r="K48" s="85">
        <f t="shared" si="1"/>
        <v>0</v>
      </c>
      <c r="L48" s="86">
        <f t="shared" si="2"/>
        <v>0</v>
      </c>
      <c r="M48" s="43"/>
    </row>
    <row r="49" spans="2:13" ht="16.5" x14ac:dyDescent="0.2">
      <c r="B49" s="27">
        <v>47</v>
      </c>
      <c r="C49" s="36"/>
      <c r="D49" s="21"/>
      <c r="E49" s="21"/>
      <c r="F49" s="21"/>
      <c r="G49" s="22"/>
      <c r="H49" s="37"/>
      <c r="I49" s="84">
        <f t="shared" si="3"/>
        <v>0</v>
      </c>
      <c r="J49" s="85">
        <f t="shared" si="0"/>
        <v>0</v>
      </c>
      <c r="K49" s="85">
        <f t="shared" si="1"/>
        <v>0</v>
      </c>
      <c r="L49" s="86">
        <f t="shared" si="2"/>
        <v>0</v>
      </c>
      <c r="M49" s="43"/>
    </row>
    <row r="50" spans="2:13" ht="16.5" x14ac:dyDescent="0.2">
      <c r="B50" s="27">
        <v>48</v>
      </c>
      <c r="C50" s="36"/>
      <c r="D50" s="21"/>
      <c r="E50" s="21"/>
      <c r="F50" s="21"/>
      <c r="G50" s="22"/>
      <c r="H50" s="37"/>
      <c r="I50" s="84">
        <f t="shared" si="3"/>
        <v>0</v>
      </c>
      <c r="J50" s="85">
        <f t="shared" si="0"/>
        <v>0</v>
      </c>
      <c r="K50" s="85">
        <f t="shared" si="1"/>
        <v>0</v>
      </c>
      <c r="L50" s="86">
        <f t="shared" si="2"/>
        <v>0</v>
      </c>
      <c r="M50" s="43"/>
    </row>
    <row r="51" spans="2:13" ht="16.5" x14ac:dyDescent="0.2">
      <c r="B51" s="27">
        <v>49</v>
      </c>
      <c r="C51" s="36"/>
      <c r="D51" s="21"/>
      <c r="E51" s="21"/>
      <c r="F51" s="21"/>
      <c r="G51" s="22"/>
      <c r="H51" s="37"/>
      <c r="I51" s="84">
        <f t="shared" si="3"/>
        <v>0</v>
      </c>
      <c r="J51" s="85">
        <f t="shared" si="0"/>
        <v>0</v>
      </c>
      <c r="K51" s="85">
        <f t="shared" si="1"/>
        <v>0</v>
      </c>
      <c r="L51" s="86">
        <f t="shared" si="2"/>
        <v>0</v>
      </c>
      <c r="M51" s="43"/>
    </row>
    <row r="52" spans="2:13" ht="16.5" x14ac:dyDescent="0.2">
      <c r="B52" s="27">
        <v>50</v>
      </c>
      <c r="C52" s="36"/>
      <c r="D52" s="21"/>
      <c r="E52" s="21"/>
      <c r="F52" s="21"/>
      <c r="G52" s="22"/>
      <c r="H52" s="37"/>
      <c r="I52" s="84">
        <f t="shared" si="3"/>
        <v>0</v>
      </c>
      <c r="J52" s="85">
        <f t="shared" si="0"/>
        <v>0</v>
      </c>
      <c r="K52" s="85">
        <f t="shared" si="1"/>
        <v>0</v>
      </c>
      <c r="L52" s="86">
        <f t="shared" si="2"/>
        <v>0</v>
      </c>
      <c r="M52" s="43"/>
    </row>
    <row r="53" spans="2:13" ht="16.5" x14ac:dyDescent="0.2">
      <c r="B53" s="27">
        <v>51</v>
      </c>
      <c r="C53" s="36"/>
      <c r="D53" s="21"/>
      <c r="E53" s="21"/>
      <c r="F53" s="21"/>
      <c r="G53" s="22"/>
      <c r="H53" s="37"/>
      <c r="I53" s="84">
        <f t="shared" si="3"/>
        <v>0</v>
      </c>
      <c r="J53" s="85">
        <f t="shared" si="0"/>
        <v>0</v>
      </c>
      <c r="K53" s="85">
        <f t="shared" si="1"/>
        <v>0</v>
      </c>
      <c r="L53" s="86">
        <f t="shared" si="2"/>
        <v>0</v>
      </c>
      <c r="M53" s="43"/>
    </row>
    <row r="54" spans="2:13" ht="16.5" x14ac:dyDescent="0.2">
      <c r="B54" s="27">
        <v>52</v>
      </c>
      <c r="C54" s="36"/>
      <c r="D54" s="21"/>
      <c r="E54" s="21"/>
      <c r="F54" s="21"/>
      <c r="G54" s="22"/>
      <c r="H54" s="37"/>
      <c r="I54" s="84">
        <f t="shared" si="3"/>
        <v>0</v>
      </c>
      <c r="J54" s="85">
        <f t="shared" si="0"/>
        <v>0</v>
      </c>
      <c r="K54" s="85">
        <f t="shared" si="1"/>
        <v>0</v>
      </c>
      <c r="L54" s="86">
        <f t="shared" si="2"/>
        <v>0</v>
      </c>
      <c r="M54" s="43"/>
    </row>
    <row r="55" spans="2:13" ht="16.5" x14ac:dyDescent="0.2">
      <c r="B55" s="27">
        <v>53</v>
      </c>
      <c r="C55" s="36"/>
      <c r="D55" s="21"/>
      <c r="E55" s="21"/>
      <c r="F55" s="21"/>
      <c r="G55" s="22"/>
      <c r="H55" s="37"/>
      <c r="I55" s="84">
        <f t="shared" si="3"/>
        <v>0</v>
      </c>
      <c r="J55" s="85">
        <f t="shared" si="0"/>
        <v>0</v>
      </c>
      <c r="K55" s="85">
        <f t="shared" si="1"/>
        <v>0</v>
      </c>
      <c r="L55" s="86">
        <f t="shared" si="2"/>
        <v>0</v>
      </c>
      <c r="M55" s="43"/>
    </row>
    <row r="56" spans="2:13" ht="16.5" x14ac:dyDescent="0.2">
      <c r="B56" s="27">
        <v>54</v>
      </c>
      <c r="C56" s="36"/>
      <c r="D56" s="21"/>
      <c r="E56" s="21"/>
      <c r="F56" s="21"/>
      <c r="G56" s="22"/>
      <c r="H56" s="37"/>
      <c r="I56" s="84">
        <f t="shared" si="3"/>
        <v>0</v>
      </c>
      <c r="J56" s="85">
        <f t="shared" si="0"/>
        <v>0</v>
      </c>
      <c r="K56" s="85">
        <f t="shared" si="1"/>
        <v>0</v>
      </c>
      <c r="L56" s="86">
        <f t="shared" si="2"/>
        <v>0</v>
      </c>
      <c r="M56" s="43"/>
    </row>
    <row r="57" spans="2:13" ht="16.5" x14ac:dyDescent="0.2">
      <c r="B57" s="27">
        <v>55</v>
      </c>
      <c r="C57" s="36"/>
      <c r="D57" s="21"/>
      <c r="E57" s="21"/>
      <c r="F57" s="21"/>
      <c r="G57" s="22"/>
      <c r="H57" s="37"/>
      <c r="I57" s="84">
        <f t="shared" si="3"/>
        <v>0</v>
      </c>
      <c r="J57" s="85">
        <f t="shared" si="0"/>
        <v>0</v>
      </c>
      <c r="K57" s="85">
        <f t="shared" si="1"/>
        <v>0</v>
      </c>
      <c r="L57" s="86">
        <f t="shared" si="2"/>
        <v>0</v>
      </c>
      <c r="M57" s="43"/>
    </row>
    <row r="58" spans="2:13" ht="16.5" x14ac:dyDescent="0.2">
      <c r="B58" s="27">
        <v>56</v>
      </c>
      <c r="C58" s="36"/>
      <c r="D58" s="21"/>
      <c r="E58" s="21"/>
      <c r="F58" s="21"/>
      <c r="G58" s="22"/>
      <c r="H58" s="37"/>
      <c r="I58" s="84">
        <f t="shared" si="3"/>
        <v>0</v>
      </c>
      <c r="J58" s="85">
        <f t="shared" si="0"/>
        <v>0</v>
      </c>
      <c r="K58" s="85">
        <f t="shared" si="1"/>
        <v>0</v>
      </c>
      <c r="L58" s="86">
        <f t="shared" si="2"/>
        <v>0</v>
      </c>
      <c r="M58" s="43"/>
    </row>
    <row r="59" spans="2:13" ht="16.5" x14ac:dyDescent="0.2">
      <c r="B59" s="27">
        <v>57</v>
      </c>
      <c r="C59" s="36"/>
      <c r="D59" s="21"/>
      <c r="E59" s="21"/>
      <c r="F59" s="21"/>
      <c r="G59" s="22"/>
      <c r="H59" s="37"/>
      <c r="I59" s="84">
        <f t="shared" si="3"/>
        <v>0</v>
      </c>
      <c r="J59" s="85">
        <f t="shared" si="0"/>
        <v>0</v>
      </c>
      <c r="K59" s="85">
        <f t="shared" si="1"/>
        <v>0</v>
      </c>
      <c r="L59" s="86">
        <f t="shared" si="2"/>
        <v>0</v>
      </c>
      <c r="M59" s="43"/>
    </row>
    <row r="60" spans="2:13" ht="16.5" x14ac:dyDescent="0.2">
      <c r="B60" s="27">
        <v>58</v>
      </c>
      <c r="C60" s="36"/>
      <c r="D60" s="21"/>
      <c r="E60" s="21"/>
      <c r="F60" s="21"/>
      <c r="G60" s="22"/>
      <c r="H60" s="37"/>
      <c r="I60" s="84">
        <f t="shared" si="3"/>
        <v>0</v>
      </c>
      <c r="J60" s="85">
        <f t="shared" si="0"/>
        <v>0</v>
      </c>
      <c r="K60" s="85">
        <f t="shared" si="1"/>
        <v>0</v>
      </c>
      <c r="L60" s="86">
        <f t="shared" si="2"/>
        <v>0</v>
      </c>
      <c r="M60" s="43"/>
    </row>
    <row r="61" spans="2:13" ht="16.5" x14ac:dyDescent="0.2">
      <c r="B61" s="27">
        <v>59</v>
      </c>
      <c r="C61" s="36"/>
      <c r="D61" s="21"/>
      <c r="E61" s="21"/>
      <c r="F61" s="21"/>
      <c r="G61" s="22"/>
      <c r="H61" s="37"/>
      <c r="I61" s="84">
        <f t="shared" si="3"/>
        <v>0</v>
      </c>
      <c r="J61" s="85">
        <f t="shared" si="0"/>
        <v>0</v>
      </c>
      <c r="K61" s="85">
        <f t="shared" si="1"/>
        <v>0</v>
      </c>
      <c r="L61" s="86">
        <f t="shared" si="2"/>
        <v>0</v>
      </c>
      <c r="M61" s="43"/>
    </row>
    <row r="62" spans="2:13" ht="16.5" x14ac:dyDescent="0.2">
      <c r="B62" s="27">
        <v>60</v>
      </c>
      <c r="C62" s="36"/>
      <c r="D62" s="21"/>
      <c r="E62" s="21"/>
      <c r="F62" s="21"/>
      <c r="G62" s="22"/>
      <c r="H62" s="37"/>
      <c r="I62" s="84">
        <f t="shared" si="3"/>
        <v>0</v>
      </c>
      <c r="J62" s="85">
        <f t="shared" si="0"/>
        <v>0</v>
      </c>
      <c r="K62" s="85">
        <f t="shared" si="1"/>
        <v>0</v>
      </c>
      <c r="L62" s="86">
        <f t="shared" si="2"/>
        <v>0</v>
      </c>
      <c r="M62" s="43"/>
    </row>
    <row r="63" spans="2:13" ht="16.5" x14ac:dyDescent="0.2">
      <c r="B63" s="27">
        <v>61</v>
      </c>
      <c r="C63" s="36"/>
      <c r="D63" s="21"/>
      <c r="E63" s="21"/>
      <c r="F63" s="21"/>
      <c r="G63" s="22"/>
      <c r="H63" s="37"/>
      <c r="I63" s="84">
        <f t="shared" si="3"/>
        <v>0</v>
      </c>
      <c r="J63" s="85">
        <f t="shared" si="0"/>
        <v>0</v>
      </c>
      <c r="K63" s="85">
        <f t="shared" si="1"/>
        <v>0</v>
      </c>
      <c r="L63" s="86">
        <f t="shared" si="2"/>
        <v>0</v>
      </c>
      <c r="M63" s="43"/>
    </row>
    <row r="64" spans="2:13" ht="16.5" x14ac:dyDescent="0.2">
      <c r="B64" s="27">
        <v>62</v>
      </c>
      <c r="C64" s="36"/>
      <c r="D64" s="21"/>
      <c r="E64" s="21"/>
      <c r="F64" s="21"/>
      <c r="G64" s="22"/>
      <c r="H64" s="37"/>
      <c r="I64" s="84">
        <f t="shared" si="3"/>
        <v>0</v>
      </c>
      <c r="J64" s="85">
        <f t="shared" si="0"/>
        <v>0</v>
      </c>
      <c r="K64" s="85">
        <f t="shared" si="1"/>
        <v>0</v>
      </c>
      <c r="L64" s="86">
        <f t="shared" si="2"/>
        <v>0</v>
      </c>
      <c r="M64" s="43"/>
    </row>
    <row r="65" spans="2:13" ht="16.5" x14ac:dyDescent="0.2">
      <c r="B65" s="27">
        <v>63</v>
      </c>
      <c r="C65" s="36"/>
      <c r="D65" s="21"/>
      <c r="E65" s="21"/>
      <c r="F65" s="21"/>
      <c r="G65" s="22"/>
      <c r="H65" s="37"/>
      <c r="I65" s="84">
        <f t="shared" si="3"/>
        <v>0</v>
      </c>
      <c r="J65" s="85">
        <f t="shared" si="0"/>
        <v>0</v>
      </c>
      <c r="K65" s="85">
        <f t="shared" si="1"/>
        <v>0</v>
      </c>
      <c r="L65" s="86">
        <f t="shared" si="2"/>
        <v>0</v>
      </c>
      <c r="M65" s="43"/>
    </row>
    <row r="66" spans="2:13" ht="16.5" x14ac:dyDescent="0.2">
      <c r="B66" s="27">
        <v>64</v>
      </c>
      <c r="C66" s="36"/>
      <c r="D66" s="21"/>
      <c r="E66" s="21"/>
      <c r="F66" s="21"/>
      <c r="G66" s="22"/>
      <c r="H66" s="37"/>
      <c r="I66" s="84">
        <f t="shared" si="3"/>
        <v>0</v>
      </c>
      <c r="J66" s="85">
        <f t="shared" si="0"/>
        <v>0</v>
      </c>
      <c r="K66" s="85">
        <f t="shared" si="1"/>
        <v>0</v>
      </c>
      <c r="L66" s="86">
        <f t="shared" si="2"/>
        <v>0</v>
      </c>
      <c r="M66" s="43"/>
    </row>
    <row r="67" spans="2:13" ht="16.5" x14ac:dyDescent="0.2">
      <c r="B67" s="27">
        <v>65</v>
      </c>
      <c r="C67" s="36"/>
      <c r="D67" s="21"/>
      <c r="E67" s="21"/>
      <c r="F67" s="21"/>
      <c r="G67" s="22"/>
      <c r="H67" s="37"/>
      <c r="I67" s="84">
        <f t="shared" si="3"/>
        <v>0</v>
      </c>
      <c r="J67" s="85">
        <f t="shared" ref="J67:J130" si="4">IFERROR(IF($E67="(値引き)", "-", $I67*1.1), "")</f>
        <v>0</v>
      </c>
      <c r="K67" s="85">
        <f t="shared" ref="K67:K130" si="5">IFERROR(
IF($E67="(値引き)", "-",
ROUNDDOWN($I67-
SUMIFS($I:$I, $C:$C, $C67, $E:$E, "(値引き)")
*
IFERROR(($I67/SUMIFS($I:$I, $C:$C, $C67, $E:$E, "&lt;&gt;(値引き)")), 0), 0)), "")</f>
        <v>0</v>
      </c>
      <c r="L67" s="86">
        <f t="shared" ref="L67:L130" si="6">IFERROR(IF($E67="(値引き)", "-", $K67*1.1), "")</f>
        <v>0</v>
      </c>
      <c r="M67" s="43"/>
    </row>
    <row r="68" spans="2:13" ht="16.5" x14ac:dyDescent="0.2">
      <c r="B68" s="27">
        <v>66</v>
      </c>
      <c r="C68" s="36"/>
      <c r="D68" s="21"/>
      <c r="E68" s="21"/>
      <c r="F68" s="21"/>
      <c r="G68" s="22"/>
      <c r="H68" s="37"/>
      <c r="I68" s="84">
        <f t="shared" ref="I68:I131" si="7">IFERROR(IF($E68="(値引き)", $G68, $G68*$H68), "")</f>
        <v>0</v>
      </c>
      <c r="J68" s="85">
        <f t="shared" si="4"/>
        <v>0</v>
      </c>
      <c r="K68" s="85">
        <f t="shared" si="5"/>
        <v>0</v>
      </c>
      <c r="L68" s="86">
        <f t="shared" si="6"/>
        <v>0</v>
      </c>
      <c r="M68" s="43"/>
    </row>
    <row r="69" spans="2:13" ht="16.5" x14ac:dyDescent="0.2">
      <c r="B69" s="27">
        <v>67</v>
      </c>
      <c r="C69" s="36"/>
      <c r="D69" s="21"/>
      <c r="E69" s="21"/>
      <c r="F69" s="21"/>
      <c r="G69" s="22"/>
      <c r="H69" s="37"/>
      <c r="I69" s="84">
        <f t="shared" si="7"/>
        <v>0</v>
      </c>
      <c r="J69" s="85">
        <f t="shared" si="4"/>
        <v>0</v>
      </c>
      <c r="K69" s="85">
        <f t="shared" si="5"/>
        <v>0</v>
      </c>
      <c r="L69" s="86">
        <f t="shared" si="6"/>
        <v>0</v>
      </c>
      <c r="M69" s="43"/>
    </row>
    <row r="70" spans="2:13" ht="16.5" x14ac:dyDescent="0.2">
      <c r="B70" s="27">
        <v>68</v>
      </c>
      <c r="C70" s="36"/>
      <c r="D70" s="21"/>
      <c r="E70" s="21"/>
      <c r="F70" s="21"/>
      <c r="G70" s="22"/>
      <c r="H70" s="37"/>
      <c r="I70" s="84">
        <f t="shared" si="7"/>
        <v>0</v>
      </c>
      <c r="J70" s="85">
        <f t="shared" si="4"/>
        <v>0</v>
      </c>
      <c r="K70" s="85">
        <f t="shared" si="5"/>
        <v>0</v>
      </c>
      <c r="L70" s="86">
        <f t="shared" si="6"/>
        <v>0</v>
      </c>
      <c r="M70" s="43"/>
    </row>
    <row r="71" spans="2:13" ht="16.5" x14ac:dyDescent="0.2">
      <c r="B71" s="27">
        <v>69</v>
      </c>
      <c r="C71" s="36"/>
      <c r="D71" s="21"/>
      <c r="E71" s="21"/>
      <c r="F71" s="21"/>
      <c r="G71" s="22"/>
      <c r="H71" s="37"/>
      <c r="I71" s="84">
        <f t="shared" si="7"/>
        <v>0</v>
      </c>
      <c r="J71" s="85">
        <f t="shared" si="4"/>
        <v>0</v>
      </c>
      <c r="K71" s="85">
        <f t="shared" si="5"/>
        <v>0</v>
      </c>
      <c r="L71" s="86">
        <f t="shared" si="6"/>
        <v>0</v>
      </c>
      <c r="M71" s="43"/>
    </row>
    <row r="72" spans="2:13" ht="16.5" x14ac:dyDescent="0.2">
      <c r="B72" s="27">
        <v>70</v>
      </c>
      <c r="C72" s="36"/>
      <c r="D72" s="21"/>
      <c r="E72" s="21"/>
      <c r="F72" s="21"/>
      <c r="G72" s="22"/>
      <c r="H72" s="37"/>
      <c r="I72" s="84">
        <f t="shared" si="7"/>
        <v>0</v>
      </c>
      <c r="J72" s="85">
        <f t="shared" si="4"/>
        <v>0</v>
      </c>
      <c r="K72" s="85">
        <f t="shared" si="5"/>
        <v>0</v>
      </c>
      <c r="L72" s="86">
        <f t="shared" si="6"/>
        <v>0</v>
      </c>
      <c r="M72" s="43"/>
    </row>
    <row r="73" spans="2:13" ht="16.5" x14ac:dyDescent="0.2">
      <c r="B73" s="27">
        <v>71</v>
      </c>
      <c r="C73" s="36"/>
      <c r="D73" s="21"/>
      <c r="E73" s="21"/>
      <c r="F73" s="21"/>
      <c r="G73" s="22"/>
      <c r="H73" s="37"/>
      <c r="I73" s="84">
        <f t="shared" si="7"/>
        <v>0</v>
      </c>
      <c r="J73" s="85">
        <f t="shared" si="4"/>
        <v>0</v>
      </c>
      <c r="K73" s="85">
        <f t="shared" si="5"/>
        <v>0</v>
      </c>
      <c r="L73" s="86">
        <f t="shared" si="6"/>
        <v>0</v>
      </c>
      <c r="M73" s="43"/>
    </row>
    <row r="74" spans="2:13" ht="16.5" x14ac:dyDescent="0.2">
      <c r="B74" s="27">
        <v>72</v>
      </c>
      <c r="C74" s="36"/>
      <c r="D74" s="21"/>
      <c r="E74" s="21"/>
      <c r="F74" s="21"/>
      <c r="G74" s="22"/>
      <c r="H74" s="37"/>
      <c r="I74" s="84">
        <f t="shared" si="7"/>
        <v>0</v>
      </c>
      <c r="J74" s="85">
        <f t="shared" si="4"/>
        <v>0</v>
      </c>
      <c r="K74" s="85">
        <f t="shared" si="5"/>
        <v>0</v>
      </c>
      <c r="L74" s="86">
        <f t="shared" si="6"/>
        <v>0</v>
      </c>
      <c r="M74" s="43"/>
    </row>
    <row r="75" spans="2:13" ht="16.5" x14ac:dyDescent="0.2">
      <c r="B75" s="27">
        <v>73</v>
      </c>
      <c r="C75" s="36"/>
      <c r="D75" s="21"/>
      <c r="E75" s="21"/>
      <c r="F75" s="21"/>
      <c r="G75" s="22"/>
      <c r="H75" s="37"/>
      <c r="I75" s="84">
        <f t="shared" si="7"/>
        <v>0</v>
      </c>
      <c r="J75" s="85">
        <f t="shared" si="4"/>
        <v>0</v>
      </c>
      <c r="K75" s="85">
        <f t="shared" si="5"/>
        <v>0</v>
      </c>
      <c r="L75" s="86">
        <f t="shared" si="6"/>
        <v>0</v>
      </c>
      <c r="M75" s="43"/>
    </row>
    <row r="76" spans="2:13" ht="16.5" x14ac:dyDescent="0.2">
      <c r="B76" s="27">
        <v>74</v>
      </c>
      <c r="C76" s="36"/>
      <c r="D76" s="21"/>
      <c r="E76" s="21"/>
      <c r="F76" s="21"/>
      <c r="G76" s="22"/>
      <c r="H76" s="37"/>
      <c r="I76" s="84">
        <f t="shared" si="7"/>
        <v>0</v>
      </c>
      <c r="J76" s="85">
        <f t="shared" si="4"/>
        <v>0</v>
      </c>
      <c r="K76" s="85">
        <f t="shared" si="5"/>
        <v>0</v>
      </c>
      <c r="L76" s="86">
        <f t="shared" si="6"/>
        <v>0</v>
      </c>
      <c r="M76" s="43"/>
    </row>
    <row r="77" spans="2:13" ht="16.5" x14ac:dyDescent="0.2">
      <c r="B77" s="27">
        <v>75</v>
      </c>
      <c r="C77" s="36"/>
      <c r="D77" s="21"/>
      <c r="E77" s="21"/>
      <c r="F77" s="21"/>
      <c r="G77" s="22"/>
      <c r="H77" s="37"/>
      <c r="I77" s="84">
        <f t="shared" si="7"/>
        <v>0</v>
      </c>
      <c r="J77" s="85">
        <f t="shared" si="4"/>
        <v>0</v>
      </c>
      <c r="K77" s="85">
        <f t="shared" si="5"/>
        <v>0</v>
      </c>
      <c r="L77" s="86">
        <f t="shared" si="6"/>
        <v>0</v>
      </c>
      <c r="M77" s="43"/>
    </row>
    <row r="78" spans="2:13" ht="16.5" x14ac:dyDescent="0.2">
      <c r="B78" s="27">
        <v>76</v>
      </c>
      <c r="C78" s="36"/>
      <c r="D78" s="21"/>
      <c r="E78" s="21"/>
      <c r="F78" s="21"/>
      <c r="G78" s="22"/>
      <c r="H78" s="37"/>
      <c r="I78" s="84">
        <f t="shared" si="7"/>
        <v>0</v>
      </c>
      <c r="J78" s="85">
        <f t="shared" si="4"/>
        <v>0</v>
      </c>
      <c r="K78" s="85">
        <f t="shared" si="5"/>
        <v>0</v>
      </c>
      <c r="L78" s="86">
        <f t="shared" si="6"/>
        <v>0</v>
      </c>
      <c r="M78" s="43"/>
    </row>
    <row r="79" spans="2:13" ht="16.5" x14ac:dyDescent="0.2">
      <c r="B79" s="27">
        <v>77</v>
      </c>
      <c r="C79" s="36"/>
      <c r="D79" s="21"/>
      <c r="E79" s="21"/>
      <c r="F79" s="21"/>
      <c r="G79" s="22"/>
      <c r="H79" s="37"/>
      <c r="I79" s="84">
        <f t="shared" si="7"/>
        <v>0</v>
      </c>
      <c r="J79" s="85">
        <f t="shared" si="4"/>
        <v>0</v>
      </c>
      <c r="K79" s="85">
        <f t="shared" si="5"/>
        <v>0</v>
      </c>
      <c r="L79" s="86">
        <f t="shared" si="6"/>
        <v>0</v>
      </c>
      <c r="M79" s="43"/>
    </row>
    <row r="80" spans="2:13" ht="16.5" x14ac:dyDescent="0.2">
      <c r="B80" s="27">
        <v>78</v>
      </c>
      <c r="C80" s="36"/>
      <c r="D80" s="21"/>
      <c r="E80" s="21"/>
      <c r="F80" s="21"/>
      <c r="G80" s="22"/>
      <c r="H80" s="37"/>
      <c r="I80" s="84">
        <f t="shared" si="7"/>
        <v>0</v>
      </c>
      <c r="J80" s="85">
        <f t="shared" si="4"/>
        <v>0</v>
      </c>
      <c r="K80" s="85">
        <f t="shared" si="5"/>
        <v>0</v>
      </c>
      <c r="L80" s="86">
        <f t="shared" si="6"/>
        <v>0</v>
      </c>
      <c r="M80" s="43"/>
    </row>
    <row r="81" spans="2:13" ht="16.5" x14ac:dyDescent="0.2">
      <c r="B81" s="27">
        <v>79</v>
      </c>
      <c r="C81" s="36"/>
      <c r="D81" s="21"/>
      <c r="E81" s="21"/>
      <c r="F81" s="21"/>
      <c r="G81" s="22"/>
      <c r="H81" s="37"/>
      <c r="I81" s="84">
        <f t="shared" si="7"/>
        <v>0</v>
      </c>
      <c r="J81" s="85">
        <f t="shared" si="4"/>
        <v>0</v>
      </c>
      <c r="K81" s="85">
        <f t="shared" si="5"/>
        <v>0</v>
      </c>
      <c r="L81" s="86">
        <f t="shared" si="6"/>
        <v>0</v>
      </c>
      <c r="M81" s="43"/>
    </row>
    <row r="82" spans="2:13" ht="16.5" x14ac:dyDescent="0.2">
      <c r="B82" s="27">
        <v>80</v>
      </c>
      <c r="C82" s="36"/>
      <c r="D82" s="21"/>
      <c r="E82" s="21"/>
      <c r="F82" s="21"/>
      <c r="G82" s="22"/>
      <c r="H82" s="37"/>
      <c r="I82" s="84">
        <f t="shared" si="7"/>
        <v>0</v>
      </c>
      <c r="J82" s="85">
        <f t="shared" si="4"/>
        <v>0</v>
      </c>
      <c r="K82" s="85">
        <f t="shared" si="5"/>
        <v>0</v>
      </c>
      <c r="L82" s="86">
        <f t="shared" si="6"/>
        <v>0</v>
      </c>
      <c r="M82" s="43"/>
    </row>
    <row r="83" spans="2:13" ht="16.5" x14ac:dyDescent="0.2">
      <c r="B83" s="27">
        <v>81</v>
      </c>
      <c r="C83" s="36"/>
      <c r="D83" s="21"/>
      <c r="E83" s="21"/>
      <c r="F83" s="21"/>
      <c r="G83" s="22"/>
      <c r="H83" s="37"/>
      <c r="I83" s="84">
        <f t="shared" si="7"/>
        <v>0</v>
      </c>
      <c r="J83" s="85">
        <f t="shared" si="4"/>
        <v>0</v>
      </c>
      <c r="K83" s="85">
        <f t="shared" si="5"/>
        <v>0</v>
      </c>
      <c r="L83" s="86">
        <f t="shared" si="6"/>
        <v>0</v>
      </c>
      <c r="M83" s="43"/>
    </row>
    <row r="84" spans="2:13" ht="16.5" x14ac:dyDescent="0.2">
      <c r="B84" s="27">
        <v>82</v>
      </c>
      <c r="C84" s="36"/>
      <c r="D84" s="21"/>
      <c r="E84" s="21"/>
      <c r="F84" s="21"/>
      <c r="G84" s="22"/>
      <c r="H84" s="37"/>
      <c r="I84" s="84">
        <f t="shared" si="7"/>
        <v>0</v>
      </c>
      <c r="J84" s="85">
        <f t="shared" si="4"/>
        <v>0</v>
      </c>
      <c r="K84" s="85">
        <f t="shared" si="5"/>
        <v>0</v>
      </c>
      <c r="L84" s="86">
        <f t="shared" si="6"/>
        <v>0</v>
      </c>
      <c r="M84" s="43"/>
    </row>
    <row r="85" spans="2:13" ht="16.5" x14ac:dyDescent="0.2">
      <c r="B85" s="27">
        <v>83</v>
      </c>
      <c r="C85" s="36"/>
      <c r="D85" s="21"/>
      <c r="E85" s="21"/>
      <c r="F85" s="21"/>
      <c r="G85" s="22"/>
      <c r="H85" s="37"/>
      <c r="I85" s="84">
        <f t="shared" si="7"/>
        <v>0</v>
      </c>
      <c r="J85" s="85">
        <f t="shared" si="4"/>
        <v>0</v>
      </c>
      <c r="K85" s="85">
        <f t="shared" si="5"/>
        <v>0</v>
      </c>
      <c r="L85" s="86">
        <f t="shared" si="6"/>
        <v>0</v>
      </c>
      <c r="M85" s="43"/>
    </row>
    <row r="86" spans="2:13" ht="16.5" x14ac:dyDescent="0.2">
      <c r="B86" s="27">
        <v>84</v>
      </c>
      <c r="C86" s="36"/>
      <c r="D86" s="21"/>
      <c r="E86" s="21"/>
      <c r="F86" s="21"/>
      <c r="G86" s="22"/>
      <c r="H86" s="37"/>
      <c r="I86" s="84">
        <f t="shared" si="7"/>
        <v>0</v>
      </c>
      <c r="J86" s="85">
        <f t="shared" si="4"/>
        <v>0</v>
      </c>
      <c r="K86" s="85">
        <f t="shared" si="5"/>
        <v>0</v>
      </c>
      <c r="L86" s="86">
        <f t="shared" si="6"/>
        <v>0</v>
      </c>
      <c r="M86" s="43"/>
    </row>
    <row r="87" spans="2:13" ht="16.5" x14ac:dyDescent="0.2">
      <c r="B87" s="27">
        <v>85</v>
      </c>
      <c r="C87" s="36"/>
      <c r="D87" s="21"/>
      <c r="E87" s="21"/>
      <c r="F87" s="21"/>
      <c r="G87" s="22"/>
      <c r="H87" s="37"/>
      <c r="I87" s="84">
        <f t="shared" si="7"/>
        <v>0</v>
      </c>
      <c r="J87" s="85">
        <f t="shared" si="4"/>
        <v>0</v>
      </c>
      <c r="K87" s="85">
        <f t="shared" si="5"/>
        <v>0</v>
      </c>
      <c r="L87" s="86">
        <f t="shared" si="6"/>
        <v>0</v>
      </c>
      <c r="M87" s="43"/>
    </row>
    <row r="88" spans="2:13" ht="16.5" x14ac:dyDescent="0.2">
      <c r="B88" s="27">
        <v>86</v>
      </c>
      <c r="C88" s="36"/>
      <c r="D88" s="21"/>
      <c r="E88" s="21"/>
      <c r="F88" s="21"/>
      <c r="G88" s="22"/>
      <c r="H88" s="37"/>
      <c r="I88" s="84">
        <f t="shared" si="7"/>
        <v>0</v>
      </c>
      <c r="J88" s="85">
        <f t="shared" si="4"/>
        <v>0</v>
      </c>
      <c r="K88" s="85">
        <f t="shared" si="5"/>
        <v>0</v>
      </c>
      <c r="L88" s="86">
        <f t="shared" si="6"/>
        <v>0</v>
      </c>
      <c r="M88" s="43"/>
    </row>
    <row r="89" spans="2:13" ht="16.5" x14ac:dyDescent="0.2">
      <c r="B89" s="27">
        <v>87</v>
      </c>
      <c r="C89" s="36"/>
      <c r="D89" s="21"/>
      <c r="E89" s="21"/>
      <c r="F89" s="21"/>
      <c r="G89" s="22"/>
      <c r="H89" s="37"/>
      <c r="I89" s="84">
        <f t="shared" si="7"/>
        <v>0</v>
      </c>
      <c r="J89" s="85">
        <f t="shared" si="4"/>
        <v>0</v>
      </c>
      <c r="K89" s="85">
        <f t="shared" si="5"/>
        <v>0</v>
      </c>
      <c r="L89" s="86">
        <f t="shared" si="6"/>
        <v>0</v>
      </c>
      <c r="M89" s="43"/>
    </row>
    <row r="90" spans="2:13" ht="16.5" x14ac:dyDescent="0.2">
      <c r="B90" s="27">
        <v>88</v>
      </c>
      <c r="C90" s="36"/>
      <c r="D90" s="21"/>
      <c r="E90" s="21"/>
      <c r="F90" s="21"/>
      <c r="G90" s="22"/>
      <c r="H90" s="37"/>
      <c r="I90" s="84">
        <f t="shared" si="7"/>
        <v>0</v>
      </c>
      <c r="J90" s="85">
        <f t="shared" si="4"/>
        <v>0</v>
      </c>
      <c r="K90" s="85">
        <f t="shared" si="5"/>
        <v>0</v>
      </c>
      <c r="L90" s="86">
        <f t="shared" si="6"/>
        <v>0</v>
      </c>
      <c r="M90" s="43"/>
    </row>
    <row r="91" spans="2:13" ht="16.5" x14ac:dyDescent="0.2">
      <c r="B91" s="27">
        <v>89</v>
      </c>
      <c r="C91" s="36"/>
      <c r="D91" s="21"/>
      <c r="E91" s="21"/>
      <c r="F91" s="21"/>
      <c r="G91" s="22"/>
      <c r="H91" s="37"/>
      <c r="I91" s="84">
        <f t="shared" si="7"/>
        <v>0</v>
      </c>
      <c r="J91" s="85">
        <f t="shared" si="4"/>
        <v>0</v>
      </c>
      <c r="K91" s="85">
        <f t="shared" si="5"/>
        <v>0</v>
      </c>
      <c r="L91" s="86">
        <f t="shared" si="6"/>
        <v>0</v>
      </c>
      <c r="M91" s="43"/>
    </row>
    <row r="92" spans="2:13" ht="16.5" x14ac:dyDescent="0.2">
      <c r="B92" s="27">
        <v>90</v>
      </c>
      <c r="C92" s="36"/>
      <c r="D92" s="21"/>
      <c r="E92" s="21"/>
      <c r="F92" s="21"/>
      <c r="G92" s="22"/>
      <c r="H92" s="37"/>
      <c r="I92" s="84">
        <f t="shared" si="7"/>
        <v>0</v>
      </c>
      <c r="J92" s="85">
        <f t="shared" si="4"/>
        <v>0</v>
      </c>
      <c r="K92" s="85">
        <f t="shared" si="5"/>
        <v>0</v>
      </c>
      <c r="L92" s="86">
        <f t="shared" si="6"/>
        <v>0</v>
      </c>
      <c r="M92" s="43"/>
    </row>
    <row r="93" spans="2:13" ht="16.5" x14ac:dyDescent="0.2">
      <c r="B93" s="27">
        <v>91</v>
      </c>
      <c r="C93" s="36"/>
      <c r="D93" s="21"/>
      <c r="E93" s="21"/>
      <c r="F93" s="21"/>
      <c r="G93" s="22"/>
      <c r="H93" s="37"/>
      <c r="I93" s="84">
        <f t="shared" si="7"/>
        <v>0</v>
      </c>
      <c r="J93" s="85">
        <f t="shared" si="4"/>
        <v>0</v>
      </c>
      <c r="K93" s="85">
        <f t="shared" si="5"/>
        <v>0</v>
      </c>
      <c r="L93" s="86">
        <f t="shared" si="6"/>
        <v>0</v>
      </c>
      <c r="M93" s="43"/>
    </row>
    <row r="94" spans="2:13" ht="16.5" x14ac:dyDescent="0.2">
      <c r="B94" s="27">
        <v>92</v>
      </c>
      <c r="C94" s="36"/>
      <c r="D94" s="21"/>
      <c r="E94" s="21"/>
      <c r="F94" s="21"/>
      <c r="G94" s="22"/>
      <c r="H94" s="37"/>
      <c r="I94" s="84">
        <f t="shared" si="7"/>
        <v>0</v>
      </c>
      <c r="J94" s="85">
        <f t="shared" si="4"/>
        <v>0</v>
      </c>
      <c r="K94" s="85">
        <f t="shared" si="5"/>
        <v>0</v>
      </c>
      <c r="L94" s="86">
        <f t="shared" si="6"/>
        <v>0</v>
      </c>
      <c r="M94" s="43"/>
    </row>
    <row r="95" spans="2:13" ht="16.5" x14ac:dyDescent="0.2">
      <c r="B95" s="27">
        <v>93</v>
      </c>
      <c r="C95" s="36"/>
      <c r="D95" s="21"/>
      <c r="E95" s="21"/>
      <c r="F95" s="21"/>
      <c r="G95" s="22"/>
      <c r="H95" s="37"/>
      <c r="I95" s="84">
        <f t="shared" si="7"/>
        <v>0</v>
      </c>
      <c r="J95" s="85">
        <f t="shared" si="4"/>
        <v>0</v>
      </c>
      <c r="K95" s="85">
        <f t="shared" si="5"/>
        <v>0</v>
      </c>
      <c r="L95" s="86">
        <f t="shared" si="6"/>
        <v>0</v>
      </c>
      <c r="M95" s="43"/>
    </row>
    <row r="96" spans="2:13" ht="16.5" x14ac:dyDescent="0.2">
      <c r="B96" s="27">
        <v>94</v>
      </c>
      <c r="C96" s="36"/>
      <c r="D96" s="21"/>
      <c r="E96" s="21"/>
      <c r="F96" s="21"/>
      <c r="G96" s="22"/>
      <c r="H96" s="37"/>
      <c r="I96" s="84">
        <f t="shared" si="7"/>
        <v>0</v>
      </c>
      <c r="J96" s="85">
        <f t="shared" si="4"/>
        <v>0</v>
      </c>
      <c r="K96" s="85">
        <f t="shared" si="5"/>
        <v>0</v>
      </c>
      <c r="L96" s="86">
        <f t="shared" si="6"/>
        <v>0</v>
      </c>
      <c r="M96" s="43"/>
    </row>
    <row r="97" spans="2:13" ht="16.5" x14ac:dyDescent="0.2">
      <c r="B97" s="27">
        <v>95</v>
      </c>
      <c r="C97" s="36"/>
      <c r="D97" s="21"/>
      <c r="E97" s="21"/>
      <c r="F97" s="21"/>
      <c r="G97" s="22"/>
      <c r="H97" s="37"/>
      <c r="I97" s="84">
        <f t="shared" si="7"/>
        <v>0</v>
      </c>
      <c r="J97" s="85">
        <f t="shared" si="4"/>
        <v>0</v>
      </c>
      <c r="K97" s="85">
        <f t="shared" si="5"/>
        <v>0</v>
      </c>
      <c r="L97" s="86">
        <f t="shared" si="6"/>
        <v>0</v>
      </c>
      <c r="M97" s="43"/>
    </row>
    <row r="98" spans="2:13" ht="16.5" x14ac:dyDescent="0.2">
      <c r="B98" s="27">
        <v>96</v>
      </c>
      <c r="C98" s="36"/>
      <c r="D98" s="21"/>
      <c r="E98" s="21"/>
      <c r="F98" s="21"/>
      <c r="G98" s="22"/>
      <c r="H98" s="37"/>
      <c r="I98" s="84">
        <f t="shared" si="7"/>
        <v>0</v>
      </c>
      <c r="J98" s="85">
        <f t="shared" si="4"/>
        <v>0</v>
      </c>
      <c r="K98" s="85">
        <f t="shared" si="5"/>
        <v>0</v>
      </c>
      <c r="L98" s="86">
        <f t="shared" si="6"/>
        <v>0</v>
      </c>
      <c r="M98" s="43"/>
    </row>
    <row r="99" spans="2:13" ht="16.5" x14ac:dyDescent="0.2">
      <c r="B99" s="27">
        <v>97</v>
      </c>
      <c r="C99" s="36"/>
      <c r="D99" s="21"/>
      <c r="E99" s="21"/>
      <c r="F99" s="21"/>
      <c r="G99" s="22"/>
      <c r="H99" s="37"/>
      <c r="I99" s="84">
        <f t="shared" si="7"/>
        <v>0</v>
      </c>
      <c r="J99" s="85">
        <f t="shared" si="4"/>
        <v>0</v>
      </c>
      <c r="K99" s="85">
        <f t="shared" si="5"/>
        <v>0</v>
      </c>
      <c r="L99" s="86">
        <f t="shared" si="6"/>
        <v>0</v>
      </c>
      <c r="M99" s="43"/>
    </row>
    <row r="100" spans="2:13" ht="16.5" x14ac:dyDescent="0.2">
      <c r="B100" s="27">
        <v>98</v>
      </c>
      <c r="C100" s="36"/>
      <c r="D100" s="21"/>
      <c r="E100" s="21"/>
      <c r="F100" s="21"/>
      <c r="G100" s="22"/>
      <c r="H100" s="37"/>
      <c r="I100" s="84">
        <f t="shared" si="7"/>
        <v>0</v>
      </c>
      <c r="J100" s="85">
        <f t="shared" si="4"/>
        <v>0</v>
      </c>
      <c r="K100" s="85">
        <f t="shared" si="5"/>
        <v>0</v>
      </c>
      <c r="L100" s="86">
        <f t="shared" si="6"/>
        <v>0</v>
      </c>
      <c r="M100" s="43"/>
    </row>
    <row r="101" spans="2:13" ht="16.5" x14ac:dyDescent="0.2">
      <c r="B101" s="27">
        <v>99</v>
      </c>
      <c r="C101" s="36"/>
      <c r="D101" s="21"/>
      <c r="E101" s="21"/>
      <c r="F101" s="21"/>
      <c r="G101" s="22"/>
      <c r="H101" s="37"/>
      <c r="I101" s="84">
        <f t="shared" si="7"/>
        <v>0</v>
      </c>
      <c r="J101" s="85">
        <f t="shared" si="4"/>
        <v>0</v>
      </c>
      <c r="K101" s="85">
        <f t="shared" si="5"/>
        <v>0</v>
      </c>
      <c r="L101" s="86">
        <f t="shared" si="6"/>
        <v>0</v>
      </c>
      <c r="M101" s="43"/>
    </row>
    <row r="102" spans="2:13" ht="16.5" x14ac:dyDescent="0.2">
      <c r="B102" s="27">
        <v>100</v>
      </c>
      <c r="C102" s="36"/>
      <c r="D102" s="21"/>
      <c r="E102" s="21"/>
      <c r="F102" s="21"/>
      <c r="G102" s="22"/>
      <c r="H102" s="37"/>
      <c r="I102" s="84">
        <f t="shared" si="7"/>
        <v>0</v>
      </c>
      <c r="J102" s="85">
        <f t="shared" si="4"/>
        <v>0</v>
      </c>
      <c r="K102" s="85">
        <f t="shared" si="5"/>
        <v>0</v>
      </c>
      <c r="L102" s="86">
        <f t="shared" si="6"/>
        <v>0</v>
      </c>
      <c r="M102" s="43"/>
    </row>
    <row r="103" spans="2:13" ht="16.5" x14ac:dyDescent="0.2">
      <c r="B103" s="27">
        <v>101</v>
      </c>
      <c r="C103" s="36"/>
      <c r="D103" s="21"/>
      <c r="E103" s="21"/>
      <c r="F103" s="21"/>
      <c r="G103" s="22"/>
      <c r="H103" s="37"/>
      <c r="I103" s="84">
        <f t="shared" si="7"/>
        <v>0</v>
      </c>
      <c r="J103" s="85">
        <f t="shared" si="4"/>
        <v>0</v>
      </c>
      <c r="K103" s="85">
        <f t="shared" si="5"/>
        <v>0</v>
      </c>
      <c r="L103" s="86">
        <f t="shared" si="6"/>
        <v>0</v>
      </c>
      <c r="M103" s="43"/>
    </row>
    <row r="104" spans="2:13" ht="16.5" x14ac:dyDescent="0.2">
      <c r="B104" s="27">
        <v>102</v>
      </c>
      <c r="C104" s="36"/>
      <c r="D104" s="21"/>
      <c r="E104" s="21"/>
      <c r="F104" s="21"/>
      <c r="G104" s="22"/>
      <c r="H104" s="37"/>
      <c r="I104" s="84">
        <f t="shared" si="7"/>
        <v>0</v>
      </c>
      <c r="J104" s="85">
        <f t="shared" si="4"/>
        <v>0</v>
      </c>
      <c r="K104" s="85">
        <f t="shared" si="5"/>
        <v>0</v>
      </c>
      <c r="L104" s="86">
        <f t="shared" si="6"/>
        <v>0</v>
      </c>
      <c r="M104" s="43"/>
    </row>
    <row r="105" spans="2:13" ht="16.5" x14ac:dyDescent="0.2">
      <c r="B105" s="27">
        <v>103</v>
      </c>
      <c r="C105" s="36"/>
      <c r="D105" s="21"/>
      <c r="E105" s="21"/>
      <c r="F105" s="21"/>
      <c r="G105" s="22"/>
      <c r="H105" s="37"/>
      <c r="I105" s="84">
        <f t="shared" si="7"/>
        <v>0</v>
      </c>
      <c r="J105" s="85">
        <f t="shared" si="4"/>
        <v>0</v>
      </c>
      <c r="K105" s="85">
        <f t="shared" si="5"/>
        <v>0</v>
      </c>
      <c r="L105" s="86">
        <f t="shared" si="6"/>
        <v>0</v>
      </c>
      <c r="M105" s="43"/>
    </row>
    <row r="106" spans="2:13" ht="16.5" x14ac:dyDescent="0.2">
      <c r="B106" s="27">
        <v>104</v>
      </c>
      <c r="C106" s="36"/>
      <c r="D106" s="21"/>
      <c r="E106" s="21"/>
      <c r="F106" s="21"/>
      <c r="G106" s="22"/>
      <c r="H106" s="37"/>
      <c r="I106" s="84">
        <f t="shared" si="7"/>
        <v>0</v>
      </c>
      <c r="J106" s="85">
        <f t="shared" si="4"/>
        <v>0</v>
      </c>
      <c r="K106" s="85">
        <f t="shared" si="5"/>
        <v>0</v>
      </c>
      <c r="L106" s="86">
        <f t="shared" si="6"/>
        <v>0</v>
      </c>
      <c r="M106" s="43"/>
    </row>
    <row r="107" spans="2:13" ht="16.5" x14ac:dyDescent="0.2">
      <c r="B107" s="27">
        <v>105</v>
      </c>
      <c r="C107" s="36"/>
      <c r="D107" s="21"/>
      <c r="E107" s="21"/>
      <c r="F107" s="21"/>
      <c r="G107" s="22"/>
      <c r="H107" s="37"/>
      <c r="I107" s="84">
        <f t="shared" si="7"/>
        <v>0</v>
      </c>
      <c r="J107" s="85">
        <f t="shared" si="4"/>
        <v>0</v>
      </c>
      <c r="K107" s="85">
        <f t="shared" si="5"/>
        <v>0</v>
      </c>
      <c r="L107" s="86">
        <f t="shared" si="6"/>
        <v>0</v>
      </c>
      <c r="M107" s="43"/>
    </row>
    <row r="108" spans="2:13" ht="16.5" x14ac:dyDescent="0.2">
      <c r="B108" s="27">
        <v>106</v>
      </c>
      <c r="C108" s="36"/>
      <c r="D108" s="21"/>
      <c r="E108" s="21"/>
      <c r="F108" s="21"/>
      <c r="G108" s="22"/>
      <c r="H108" s="37"/>
      <c r="I108" s="84">
        <f t="shared" si="7"/>
        <v>0</v>
      </c>
      <c r="J108" s="85">
        <f t="shared" si="4"/>
        <v>0</v>
      </c>
      <c r="K108" s="85">
        <f t="shared" si="5"/>
        <v>0</v>
      </c>
      <c r="L108" s="86">
        <f t="shared" si="6"/>
        <v>0</v>
      </c>
      <c r="M108" s="43"/>
    </row>
    <row r="109" spans="2:13" ht="16.5" x14ac:dyDescent="0.2">
      <c r="B109" s="27">
        <v>107</v>
      </c>
      <c r="C109" s="36"/>
      <c r="D109" s="21"/>
      <c r="E109" s="21"/>
      <c r="F109" s="21"/>
      <c r="G109" s="22"/>
      <c r="H109" s="37"/>
      <c r="I109" s="84">
        <f t="shared" si="7"/>
        <v>0</v>
      </c>
      <c r="J109" s="85">
        <f t="shared" si="4"/>
        <v>0</v>
      </c>
      <c r="K109" s="85">
        <f t="shared" si="5"/>
        <v>0</v>
      </c>
      <c r="L109" s="86">
        <f t="shared" si="6"/>
        <v>0</v>
      </c>
      <c r="M109" s="43"/>
    </row>
    <row r="110" spans="2:13" ht="16.5" x14ac:dyDescent="0.2">
      <c r="B110" s="27">
        <v>108</v>
      </c>
      <c r="C110" s="36"/>
      <c r="D110" s="21"/>
      <c r="E110" s="21"/>
      <c r="F110" s="21"/>
      <c r="G110" s="22"/>
      <c r="H110" s="37"/>
      <c r="I110" s="84">
        <f t="shared" si="7"/>
        <v>0</v>
      </c>
      <c r="J110" s="85">
        <f t="shared" si="4"/>
        <v>0</v>
      </c>
      <c r="K110" s="85">
        <f t="shared" si="5"/>
        <v>0</v>
      </c>
      <c r="L110" s="86">
        <f t="shared" si="6"/>
        <v>0</v>
      </c>
      <c r="M110" s="43"/>
    </row>
    <row r="111" spans="2:13" ht="16.5" x14ac:dyDescent="0.2">
      <c r="B111" s="27">
        <v>109</v>
      </c>
      <c r="C111" s="36"/>
      <c r="D111" s="21"/>
      <c r="E111" s="21"/>
      <c r="F111" s="21"/>
      <c r="G111" s="22"/>
      <c r="H111" s="37"/>
      <c r="I111" s="84">
        <f t="shared" si="7"/>
        <v>0</v>
      </c>
      <c r="J111" s="85">
        <f t="shared" si="4"/>
        <v>0</v>
      </c>
      <c r="K111" s="85">
        <f t="shared" si="5"/>
        <v>0</v>
      </c>
      <c r="L111" s="86">
        <f t="shared" si="6"/>
        <v>0</v>
      </c>
      <c r="M111" s="43"/>
    </row>
    <row r="112" spans="2:13" ht="16.5" x14ac:dyDescent="0.2">
      <c r="B112" s="27">
        <v>110</v>
      </c>
      <c r="C112" s="36"/>
      <c r="D112" s="21"/>
      <c r="E112" s="21"/>
      <c r="F112" s="21"/>
      <c r="G112" s="22"/>
      <c r="H112" s="37"/>
      <c r="I112" s="84">
        <f t="shared" si="7"/>
        <v>0</v>
      </c>
      <c r="J112" s="85">
        <f t="shared" si="4"/>
        <v>0</v>
      </c>
      <c r="K112" s="85">
        <f t="shared" si="5"/>
        <v>0</v>
      </c>
      <c r="L112" s="86">
        <f t="shared" si="6"/>
        <v>0</v>
      </c>
      <c r="M112" s="43"/>
    </row>
    <row r="113" spans="2:13" ht="16.5" x14ac:dyDescent="0.2">
      <c r="B113" s="27">
        <v>111</v>
      </c>
      <c r="C113" s="36"/>
      <c r="D113" s="21"/>
      <c r="E113" s="21"/>
      <c r="F113" s="21"/>
      <c r="G113" s="22"/>
      <c r="H113" s="37"/>
      <c r="I113" s="84">
        <f t="shared" si="7"/>
        <v>0</v>
      </c>
      <c r="J113" s="85">
        <f t="shared" si="4"/>
        <v>0</v>
      </c>
      <c r="K113" s="85">
        <f t="shared" si="5"/>
        <v>0</v>
      </c>
      <c r="L113" s="86">
        <f t="shared" si="6"/>
        <v>0</v>
      </c>
      <c r="M113" s="43"/>
    </row>
    <row r="114" spans="2:13" ht="16.5" x14ac:dyDescent="0.2">
      <c r="B114" s="27">
        <v>112</v>
      </c>
      <c r="C114" s="36"/>
      <c r="D114" s="21"/>
      <c r="E114" s="21"/>
      <c r="F114" s="21"/>
      <c r="G114" s="22"/>
      <c r="H114" s="37"/>
      <c r="I114" s="84">
        <f t="shared" si="7"/>
        <v>0</v>
      </c>
      <c r="J114" s="85">
        <f t="shared" si="4"/>
        <v>0</v>
      </c>
      <c r="K114" s="85">
        <f t="shared" si="5"/>
        <v>0</v>
      </c>
      <c r="L114" s="86">
        <f t="shared" si="6"/>
        <v>0</v>
      </c>
      <c r="M114" s="43"/>
    </row>
    <row r="115" spans="2:13" ht="16.5" x14ac:dyDescent="0.2">
      <c r="B115" s="27">
        <v>113</v>
      </c>
      <c r="C115" s="36"/>
      <c r="D115" s="21"/>
      <c r="E115" s="21"/>
      <c r="F115" s="21"/>
      <c r="G115" s="22"/>
      <c r="H115" s="37"/>
      <c r="I115" s="84">
        <f t="shared" si="7"/>
        <v>0</v>
      </c>
      <c r="J115" s="85">
        <f t="shared" si="4"/>
        <v>0</v>
      </c>
      <c r="K115" s="85">
        <f t="shared" si="5"/>
        <v>0</v>
      </c>
      <c r="L115" s="86">
        <f t="shared" si="6"/>
        <v>0</v>
      </c>
      <c r="M115" s="43"/>
    </row>
    <row r="116" spans="2:13" ht="16.5" x14ac:dyDescent="0.2">
      <c r="B116" s="27">
        <v>114</v>
      </c>
      <c r="C116" s="36"/>
      <c r="D116" s="21"/>
      <c r="E116" s="21"/>
      <c r="F116" s="21"/>
      <c r="G116" s="22"/>
      <c r="H116" s="37"/>
      <c r="I116" s="84">
        <f t="shared" si="7"/>
        <v>0</v>
      </c>
      <c r="J116" s="85">
        <f t="shared" si="4"/>
        <v>0</v>
      </c>
      <c r="K116" s="85">
        <f t="shared" si="5"/>
        <v>0</v>
      </c>
      <c r="L116" s="86">
        <f t="shared" si="6"/>
        <v>0</v>
      </c>
      <c r="M116" s="43"/>
    </row>
    <row r="117" spans="2:13" ht="16.5" x14ac:dyDescent="0.2">
      <c r="B117" s="27">
        <v>115</v>
      </c>
      <c r="C117" s="36"/>
      <c r="D117" s="21"/>
      <c r="E117" s="21"/>
      <c r="F117" s="21"/>
      <c r="G117" s="22"/>
      <c r="H117" s="37"/>
      <c r="I117" s="84">
        <f t="shared" si="7"/>
        <v>0</v>
      </c>
      <c r="J117" s="85">
        <f t="shared" si="4"/>
        <v>0</v>
      </c>
      <c r="K117" s="85">
        <f t="shared" si="5"/>
        <v>0</v>
      </c>
      <c r="L117" s="86">
        <f t="shared" si="6"/>
        <v>0</v>
      </c>
      <c r="M117" s="43"/>
    </row>
    <row r="118" spans="2:13" ht="16.5" x14ac:dyDescent="0.2">
      <c r="B118" s="27">
        <v>116</v>
      </c>
      <c r="C118" s="36"/>
      <c r="D118" s="21"/>
      <c r="E118" s="21"/>
      <c r="F118" s="21"/>
      <c r="G118" s="22"/>
      <c r="H118" s="37"/>
      <c r="I118" s="84">
        <f t="shared" si="7"/>
        <v>0</v>
      </c>
      <c r="J118" s="85">
        <f t="shared" si="4"/>
        <v>0</v>
      </c>
      <c r="K118" s="85">
        <f t="shared" si="5"/>
        <v>0</v>
      </c>
      <c r="L118" s="86">
        <f t="shared" si="6"/>
        <v>0</v>
      </c>
      <c r="M118" s="43"/>
    </row>
    <row r="119" spans="2:13" ht="16.5" x14ac:dyDescent="0.2">
      <c r="B119" s="27">
        <v>117</v>
      </c>
      <c r="C119" s="36"/>
      <c r="D119" s="21"/>
      <c r="E119" s="21"/>
      <c r="F119" s="21"/>
      <c r="G119" s="22"/>
      <c r="H119" s="37"/>
      <c r="I119" s="84">
        <f t="shared" si="7"/>
        <v>0</v>
      </c>
      <c r="J119" s="85">
        <f t="shared" si="4"/>
        <v>0</v>
      </c>
      <c r="K119" s="85">
        <f t="shared" si="5"/>
        <v>0</v>
      </c>
      <c r="L119" s="86">
        <f t="shared" si="6"/>
        <v>0</v>
      </c>
      <c r="M119" s="43"/>
    </row>
    <row r="120" spans="2:13" ht="16.5" x14ac:dyDescent="0.2">
      <c r="B120" s="27">
        <v>118</v>
      </c>
      <c r="C120" s="36"/>
      <c r="D120" s="21"/>
      <c r="E120" s="21"/>
      <c r="F120" s="21"/>
      <c r="G120" s="22"/>
      <c r="H120" s="37"/>
      <c r="I120" s="84">
        <f t="shared" si="7"/>
        <v>0</v>
      </c>
      <c r="J120" s="85">
        <f t="shared" si="4"/>
        <v>0</v>
      </c>
      <c r="K120" s="85">
        <f t="shared" si="5"/>
        <v>0</v>
      </c>
      <c r="L120" s="86">
        <f t="shared" si="6"/>
        <v>0</v>
      </c>
      <c r="M120" s="43"/>
    </row>
    <row r="121" spans="2:13" ht="16.5" x14ac:dyDescent="0.2">
      <c r="B121" s="27">
        <v>119</v>
      </c>
      <c r="C121" s="36"/>
      <c r="D121" s="21"/>
      <c r="E121" s="21"/>
      <c r="F121" s="21"/>
      <c r="G121" s="22"/>
      <c r="H121" s="37"/>
      <c r="I121" s="84">
        <f t="shared" si="7"/>
        <v>0</v>
      </c>
      <c r="J121" s="85">
        <f t="shared" si="4"/>
        <v>0</v>
      </c>
      <c r="K121" s="85">
        <f t="shared" si="5"/>
        <v>0</v>
      </c>
      <c r="L121" s="86">
        <f t="shared" si="6"/>
        <v>0</v>
      </c>
      <c r="M121" s="43"/>
    </row>
    <row r="122" spans="2:13" ht="16.5" x14ac:dyDescent="0.2">
      <c r="B122" s="27">
        <v>120</v>
      </c>
      <c r="C122" s="36"/>
      <c r="D122" s="21"/>
      <c r="E122" s="21"/>
      <c r="F122" s="21"/>
      <c r="G122" s="22"/>
      <c r="H122" s="37"/>
      <c r="I122" s="84">
        <f t="shared" si="7"/>
        <v>0</v>
      </c>
      <c r="J122" s="85">
        <f t="shared" si="4"/>
        <v>0</v>
      </c>
      <c r="K122" s="85">
        <f t="shared" si="5"/>
        <v>0</v>
      </c>
      <c r="L122" s="86">
        <f t="shared" si="6"/>
        <v>0</v>
      </c>
      <c r="M122" s="43"/>
    </row>
    <row r="123" spans="2:13" ht="16.5" x14ac:dyDescent="0.2">
      <c r="B123" s="27">
        <v>121</v>
      </c>
      <c r="C123" s="36"/>
      <c r="D123" s="21"/>
      <c r="E123" s="21"/>
      <c r="F123" s="21"/>
      <c r="G123" s="22"/>
      <c r="H123" s="37"/>
      <c r="I123" s="84">
        <f t="shared" si="7"/>
        <v>0</v>
      </c>
      <c r="J123" s="85">
        <f t="shared" si="4"/>
        <v>0</v>
      </c>
      <c r="K123" s="85">
        <f t="shared" si="5"/>
        <v>0</v>
      </c>
      <c r="L123" s="86">
        <f t="shared" si="6"/>
        <v>0</v>
      </c>
      <c r="M123" s="43"/>
    </row>
    <row r="124" spans="2:13" ht="16.5" x14ac:dyDescent="0.2">
      <c r="B124" s="27">
        <v>122</v>
      </c>
      <c r="C124" s="36"/>
      <c r="D124" s="21"/>
      <c r="E124" s="21"/>
      <c r="F124" s="21"/>
      <c r="G124" s="22"/>
      <c r="H124" s="37"/>
      <c r="I124" s="84">
        <f t="shared" si="7"/>
        <v>0</v>
      </c>
      <c r="J124" s="85">
        <f t="shared" si="4"/>
        <v>0</v>
      </c>
      <c r="K124" s="85">
        <f t="shared" si="5"/>
        <v>0</v>
      </c>
      <c r="L124" s="86">
        <f t="shared" si="6"/>
        <v>0</v>
      </c>
      <c r="M124" s="43"/>
    </row>
    <row r="125" spans="2:13" ht="16.5" x14ac:dyDescent="0.2">
      <c r="B125" s="27">
        <v>123</v>
      </c>
      <c r="C125" s="36"/>
      <c r="D125" s="21"/>
      <c r="E125" s="21"/>
      <c r="F125" s="21"/>
      <c r="G125" s="22"/>
      <c r="H125" s="37"/>
      <c r="I125" s="84">
        <f t="shared" si="7"/>
        <v>0</v>
      </c>
      <c r="J125" s="85">
        <f t="shared" si="4"/>
        <v>0</v>
      </c>
      <c r="K125" s="85">
        <f t="shared" si="5"/>
        <v>0</v>
      </c>
      <c r="L125" s="86">
        <f t="shared" si="6"/>
        <v>0</v>
      </c>
      <c r="M125" s="43"/>
    </row>
    <row r="126" spans="2:13" ht="16.5" x14ac:dyDescent="0.2">
      <c r="B126" s="27">
        <v>124</v>
      </c>
      <c r="C126" s="36"/>
      <c r="D126" s="21"/>
      <c r="E126" s="21"/>
      <c r="F126" s="21"/>
      <c r="G126" s="22"/>
      <c r="H126" s="37"/>
      <c r="I126" s="84">
        <f t="shared" si="7"/>
        <v>0</v>
      </c>
      <c r="J126" s="85">
        <f t="shared" si="4"/>
        <v>0</v>
      </c>
      <c r="K126" s="85">
        <f t="shared" si="5"/>
        <v>0</v>
      </c>
      <c r="L126" s="86">
        <f t="shared" si="6"/>
        <v>0</v>
      </c>
      <c r="M126" s="43"/>
    </row>
    <row r="127" spans="2:13" ht="16.5" x14ac:dyDescent="0.2">
      <c r="B127" s="27">
        <v>125</v>
      </c>
      <c r="C127" s="36"/>
      <c r="D127" s="21"/>
      <c r="E127" s="21"/>
      <c r="F127" s="21"/>
      <c r="G127" s="22"/>
      <c r="H127" s="37"/>
      <c r="I127" s="84">
        <f t="shared" si="7"/>
        <v>0</v>
      </c>
      <c r="J127" s="85">
        <f t="shared" si="4"/>
        <v>0</v>
      </c>
      <c r="K127" s="85">
        <f t="shared" si="5"/>
        <v>0</v>
      </c>
      <c r="L127" s="86">
        <f t="shared" si="6"/>
        <v>0</v>
      </c>
      <c r="M127" s="43"/>
    </row>
    <row r="128" spans="2:13" ht="16.5" x14ac:dyDescent="0.2">
      <c r="B128" s="27">
        <v>126</v>
      </c>
      <c r="C128" s="36"/>
      <c r="D128" s="21"/>
      <c r="E128" s="21"/>
      <c r="F128" s="21"/>
      <c r="G128" s="22"/>
      <c r="H128" s="37"/>
      <c r="I128" s="84">
        <f t="shared" si="7"/>
        <v>0</v>
      </c>
      <c r="J128" s="85">
        <f t="shared" si="4"/>
        <v>0</v>
      </c>
      <c r="K128" s="85">
        <f t="shared" si="5"/>
        <v>0</v>
      </c>
      <c r="L128" s="86">
        <f t="shared" si="6"/>
        <v>0</v>
      </c>
      <c r="M128" s="43"/>
    </row>
    <row r="129" spans="2:13" ht="16.5" x14ac:dyDescent="0.2">
      <c r="B129" s="27">
        <v>127</v>
      </c>
      <c r="C129" s="36"/>
      <c r="D129" s="21"/>
      <c r="E129" s="21"/>
      <c r="F129" s="21"/>
      <c r="G129" s="22"/>
      <c r="H129" s="37"/>
      <c r="I129" s="84">
        <f t="shared" si="7"/>
        <v>0</v>
      </c>
      <c r="J129" s="85">
        <f t="shared" si="4"/>
        <v>0</v>
      </c>
      <c r="K129" s="85">
        <f t="shared" si="5"/>
        <v>0</v>
      </c>
      <c r="L129" s="86">
        <f t="shared" si="6"/>
        <v>0</v>
      </c>
      <c r="M129" s="43"/>
    </row>
    <row r="130" spans="2:13" ht="16.5" x14ac:dyDescent="0.2">
      <c r="B130" s="27">
        <v>128</v>
      </c>
      <c r="C130" s="36"/>
      <c r="D130" s="21"/>
      <c r="E130" s="21"/>
      <c r="F130" s="21"/>
      <c r="G130" s="22"/>
      <c r="H130" s="37"/>
      <c r="I130" s="84">
        <f t="shared" si="7"/>
        <v>0</v>
      </c>
      <c r="J130" s="85">
        <f t="shared" si="4"/>
        <v>0</v>
      </c>
      <c r="K130" s="85">
        <f t="shared" si="5"/>
        <v>0</v>
      </c>
      <c r="L130" s="86">
        <f t="shared" si="6"/>
        <v>0</v>
      </c>
      <c r="M130" s="43"/>
    </row>
    <row r="131" spans="2:13" ht="16.5" x14ac:dyDescent="0.2">
      <c r="B131" s="27">
        <v>129</v>
      </c>
      <c r="C131" s="36"/>
      <c r="D131" s="21"/>
      <c r="E131" s="21"/>
      <c r="F131" s="21"/>
      <c r="G131" s="22"/>
      <c r="H131" s="37"/>
      <c r="I131" s="84">
        <f t="shared" si="7"/>
        <v>0</v>
      </c>
      <c r="J131" s="85">
        <f t="shared" ref="J131:J194" si="8">IFERROR(IF($E131="(値引き)", "-", $I131*1.1), "")</f>
        <v>0</v>
      </c>
      <c r="K131" s="85">
        <f t="shared" ref="K131:K194" si="9">IFERROR(
IF($E131="(値引き)", "-",
ROUNDDOWN($I131-
SUMIFS($I:$I, $C:$C, $C131, $E:$E, "(値引き)")
*
IFERROR(($I131/SUMIFS($I:$I, $C:$C, $C131, $E:$E, "&lt;&gt;(値引き)")), 0), 0)), "")</f>
        <v>0</v>
      </c>
      <c r="L131" s="86">
        <f t="shared" ref="L131:L194" si="10">IFERROR(IF($E131="(値引き)", "-", $K131*1.1), "")</f>
        <v>0</v>
      </c>
      <c r="M131" s="43"/>
    </row>
    <row r="132" spans="2:13" ht="16.5" x14ac:dyDescent="0.2">
      <c r="B132" s="27">
        <v>130</v>
      </c>
      <c r="C132" s="36"/>
      <c r="D132" s="21"/>
      <c r="E132" s="21"/>
      <c r="F132" s="21"/>
      <c r="G132" s="22"/>
      <c r="H132" s="37"/>
      <c r="I132" s="84">
        <f t="shared" ref="I132:I195" si="11">IFERROR(IF($E132="(値引き)", $G132, $G132*$H132), "")</f>
        <v>0</v>
      </c>
      <c r="J132" s="85">
        <f t="shared" si="8"/>
        <v>0</v>
      </c>
      <c r="K132" s="85">
        <f t="shared" si="9"/>
        <v>0</v>
      </c>
      <c r="L132" s="86">
        <f t="shared" si="10"/>
        <v>0</v>
      </c>
      <c r="M132" s="43"/>
    </row>
    <row r="133" spans="2:13" ht="16.5" x14ac:dyDescent="0.2">
      <c r="B133" s="27">
        <v>131</v>
      </c>
      <c r="C133" s="36"/>
      <c r="D133" s="21"/>
      <c r="E133" s="21"/>
      <c r="F133" s="21"/>
      <c r="G133" s="22"/>
      <c r="H133" s="37"/>
      <c r="I133" s="84">
        <f t="shared" si="11"/>
        <v>0</v>
      </c>
      <c r="J133" s="85">
        <f t="shared" si="8"/>
        <v>0</v>
      </c>
      <c r="K133" s="85">
        <f t="shared" si="9"/>
        <v>0</v>
      </c>
      <c r="L133" s="86">
        <f t="shared" si="10"/>
        <v>0</v>
      </c>
      <c r="M133" s="43"/>
    </row>
    <row r="134" spans="2:13" ht="16.5" x14ac:dyDescent="0.2">
      <c r="B134" s="27">
        <v>132</v>
      </c>
      <c r="C134" s="36"/>
      <c r="D134" s="21"/>
      <c r="E134" s="21"/>
      <c r="F134" s="21"/>
      <c r="G134" s="22"/>
      <c r="H134" s="37"/>
      <c r="I134" s="84">
        <f t="shared" si="11"/>
        <v>0</v>
      </c>
      <c r="J134" s="85">
        <f t="shared" si="8"/>
        <v>0</v>
      </c>
      <c r="K134" s="85">
        <f t="shared" si="9"/>
        <v>0</v>
      </c>
      <c r="L134" s="86">
        <f t="shared" si="10"/>
        <v>0</v>
      </c>
      <c r="M134" s="43"/>
    </row>
    <row r="135" spans="2:13" ht="16.5" x14ac:dyDescent="0.2">
      <c r="B135" s="27">
        <v>133</v>
      </c>
      <c r="C135" s="36"/>
      <c r="D135" s="21"/>
      <c r="E135" s="21"/>
      <c r="F135" s="21"/>
      <c r="G135" s="22"/>
      <c r="H135" s="37"/>
      <c r="I135" s="84">
        <f t="shared" si="11"/>
        <v>0</v>
      </c>
      <c r="J135" s="85">
        <f t="shared" si="8"/>
        <v>0</v>
      </c>
      <c r="K135" s="85">
        <f t="shared" si="9"/>
        <v>0</v>
      </c>
      <c r="L135" s="86">
        <f t="shared" si="10"/>
        <v>0</v>
      </c>
      <c r="M135" s="43"/>
    </row>
    <row r="136" spans="2:13" ht="16.5" x14ac:dyDescent="0.2">
      <c r="B136" s="27">
        <v>134</v>
      </c>
      <c r="C136" s="36"/>
      <c r="D136" s="21"/>
      <c r="E136" s="21"/>
      <c r="F136" s="21"/>
      <c r="G136" s="22"/>
      <c r="H136" s="37"/>
      <c r="I136" s="84">
        <f t="shared" si="11"/>
        <v>0</v>
      </c>
      <c r="J136" s="85">
        <f t="shared" si="8"/>
        <v>0</v>
      </c>
      <c r="K136" s="85">
        <f t="shared" si="9"/>
        <v>0</v>
      </c>
      <c r="L136" s="86">
        <f t="shared" si="10"/>
        <v>0</v>
      </c>
      <c r="M136" s="43"/>
    </row>
    <row r="137" spans="2:13" ht="16.5" x14ac:dyDescent="0.2">
      <c r="B137" s="27">
        <v>135</v>
      </c>
      <c r="C137" s="36"/>
      <c r="D137" s="21"/>
      <c r="E137" s="21"/>
      <c r="F137" s="21"/>
      <c r="G137" s="22"/>
      <c r="H137" s="37"/>
      <c r="I137" s="84">
        <f t="shared" si="11"/>
        <v>0</v>
      </c>
      <c r="J137" s="85">
        <f t="shared" si="8"/>
        <v>0</v>
      </c>
      <c r="K137" s="85">
        <f t="shared" si="9"/>
        <v>0</v>
      </c>
      <c r="L137" s="86">
        <f t="shared" si="10"/>
        <v>0</v>
      </c>
      <c r="M137" s="43"/>
    </row>
    <row r="138" spans="2:13" ht="16.5" x14ac:dyDescent="0.2">
      <c r="B138" s="27">
        <v>136</v>
      </c>
      <c r="C138" s="36"/>
      <c r="D138" s="21"/>
      <c r="E138" s="21"/>
      <c r="F138" s="21"/>
      <c r="G138" s="22"/>
      <c r="H138" s="37"/>
      <c r="I138" s="84">
        <f t="shared" si="11"/>
        <v>0</v>
      </c>
      <c r="J138" s="85">
        <f t="shared" si="8"/>
        <v>0</v>
      </c>
      <c r="K138" s="85">
        <f t="shared" si="9"/>
        <v>0</v>
      </c>
      <c r="L138" s="86">
        <f t="shared" si="10"/>
        <v>0</v>
      </c>
      <c r="M138" s="43"/>
    </row>
    <row r="139" spans="2:13" ht="16.5" x14ac:dyDescent="0.2">
      <c r="B139" s="27">
        <v>137</v>
      </c>
      <c r="C139" s="36"/>
      <c r="D139" s="21"/>
      <c r="E139" s="21"/>
      <c r="F139" s="21"/>
      <c r="G139" s="22"/>
      <c r="H139" s="37"/>
      <c r="I139" s="84">
        <f t="shared" si="11"/>
        <v>0</v>
      </c>
      <c r="J139" s="85">
        <f t="shared" si="8"/>
        <v>0</v>
      </c>
      <c r="K139" s="85">
        <f t="shared" si="9"/>
        <v>0</v>
      </c>
      <c r="L139" s="86">
        <f t="shared" si="10"/>
        <v>0</v>
      </c>
      <c r="M139" s="43"/>
    </row>
    <row r="140" spans="2:13" ht="16.5" x14ac:dyDescent="0.2">
      <c r="B140" s="27">
        <v>138</v>
      </c>
      <c r="C140" s="36"/>
      <c r="D140" s="21"/>
      <c r="E140" s="21"/>
      <c r="F140" s="21"/>
      <c r="G140" s="22"/>
      <c r="H140" s="37"/>
      <c r="I140" s="84">
        <f t="shared" si="11"/>
        <v>0</v>
      </c>
      <c r="J140" s="85">
        <f t="shared" si="8"/>
        <v>0</v>
      </c>
      <c r="K140" s="85">
        <f t="shared" si="9"/>
        <v>0</v>
      </c>
      <c r="L140" s="86">
        <f t="shared" si="10"/>
        <v>0</v>
      </c>
      <c r="M140" s="43"/>
    </row>
    <row r="141" spans="2:13" ht="16.5" x14ac:dyDescent="0.2">
      <c r="B141" s="27">
        <v>139</v>
      </c>
      <c r="C141" s="36"/>
      <c r="D141" s="21"/>
      <c r="E141" s="21"/>
      <c r="F141" s="21"/>
      <c r="G141" s="22"/>
      <c r="H141" s="37"/>
      <c r="I141" s="84">
        <f t="shared" si="11"/>
        <v>0</v>
      </c>
      <c r="J141" s="85">
        <f t="shared" si="8"/>
        <v>0</v>
      </c>
      <c r="K141" s="85">
        <f t="shared" si="9"/>
        <v>0</v>
      </c>
      <c r="L141" s="86">
        <f t="shared" si="10"/>
        <v>0</v>
      </c>
      <c r="M141" s="43"/>
    </row>
    <row r="142" spans="2:13" ht="16.5" x14ac:dyDescent="0.2">
      <c r="B142" s="27">
        <v>140</v>
      </c>
      <c r="C142" s="36"/>
      <c r="D142" s="21"/>
      <c r="E142" s="21"/>
      <c r="F142" s="21"/>
      <c r="G142" s="22"/>
      <c r="H142" s="37"/>
      <c r="I142" s="84">
        <f t="shared" si="11"/>
        <v>0</v>
      </c>
      <c r="J142" s="85">
        <f t="shared" si="8"/>
        <v>0</v>
      </c>
      <c r="K142" s="85">
        <f t="shared" si="9"/>
        <v>0</v>
      </c>
      <c r="L142" s="86">
        <f t="shared" si="10"/>
        <v>0</v>
      </c>
      <c r="M142" s="43"/>
    </row>
    <row r="143" spans="2:13" ht="16.5" x14ac:dyDescent="0.2">
      <c r="B143" s="27">
        <v>141</v>
      </c>
      <c r="C143" s="36"/>
      <c r="D143" s="21"/>
      <c r="E143" s="21"/>
      <c r="F143" s="21"/>
      <c r="G143" s="22"/>
      <c r="H143" s="37"/>
      <c r="I143" s="84">
        <f t="shared" si="11"/>
        <v>0</v>
      </c>
      <c r="J143" s="85">
        <f t="shared" si="8"/>
        <v>0</v>
      </c>
      <c r="K143" s="85">
        <f t="shared" si="9"/>
        <v>0</v>
      </c>
      <c r="L143" s="86">
        <f t="shared" si="10"/>
        <v>0</v>
      </c>
      <c r="M143" s="43"/>
    </row>
    <row r="144" spans="2:13" ht="16.5" x14ac:dyDescent="0.2">
      <c r="B144" s="27">
        <v>142</v>
      </c>
      <c r="C144" s="36"/>
      <c r="D144" s="21"/>
      <c r="E144" s="21"/>
      <c r="F144" s="21"/>
      <c r="G144" s="22"/>
      <c r="H144" s="37"/>
      <c r="I144" s="84">
        <f t="shared" si="11"/>
        <v>0</v>
      </c>
      <c r="J144" s="85">
        <f t="shared" si="8"/>
        <v>0</v>
      </c>
      <c r="K144" s="85">
        <f t="shared" si="9"/>
        <v>0</v>
      </c>
      <c r="L144" s="86">
        <f t="shared" si="10"/>
        <v>0</v>
      </c>
      <c r="M144" s="43"/>
    </row>
    <row r="145" spans="2:13" ht="16.5" x14ac:dyDescent="0.2">
      <c r="B145" s="27">
        <v>143</v>
      </c>
      <c r="C145" s="36"/>
      <c r="D145" s="21"/>
      <c r="E145" s="21"/>
      <c r="F145" s="21"/>
      <c r="G145" s="22"/>
      <c r="H145" s="37"/>
      <c r="I145" s="84">
        <f t="shared" si="11"/>
        <v>0</v>
      </c>
      <c r="J145" s="85">
        <f t="shared" si="8"/>
        <v>0</v>
      </c>
      <c r="K145" s="85">
        <f t="shared" si="9"/>
        <v>0</v>
      </c>
      <c r="L145" s="86">
        <f t="shared" si="10"/>
        <v>0</v>
      </c>
      <c r="M145" s="43"/>
    </row>
    <row r="146" spans="2:13" ht="16.5" x14ac:dyDescent="0.2">
      <c r="B146" s="27">
        <v>144</v>
      </c>
      <c r="C146" s="36"/>
      <c r="D146" s="21"/>
      <c r="E146" s="21"/>
      <c r="F146" s="21"/>
      <c r="G146" s="22"/>
      <c r="H146" s="37"/>
      <c r="I146" s="84">
        <f t="shared" si="11"/>
        <v>0</v>
      </c>
      <c r="J146" s="85">
        <f t="shared" si="8"/>
        <v>0</v>
      </c>
      <c r="K146" s="85">
        <f t="shared" si="9"/>
        <v>0</v>
      </c>
      <c r="L146" s="86">
        <f t="shared" si="10"/>
        <v>0</v>
      </c>
      <c r="M146" s="43"/>
    </row>
    <row r="147" spans="2:13" ht="16.5" x14ac:dyDescent="0.2">
      <c r="B147" s="27">
        <v>145</v>
      </c>
      <c r="C147" s="36"/>
      <c r="D147" s="21"/>
      <c r="E147" s="21"/>
      <c r="F147" s="21"/>
      <c r="G147" s="22"/>
      <c r="H147" s="37"/>
      <c r="I147" s="84">
        <f t="shared" si="11"/>
        <v>0</v>
      </c>
      <c r="J147" s="85">
        <f t="shared" si="8"/>
        <v>0</v>
      </c>
      <c r="K147" s="85">
        <f t="shared" si="9"/>
        <v>0</v>
      </c>
      <c r="L147" s="86">
        <f t="shared" si="10"/>
        <v>0</v>
      </c>
      <c r="M147" s="43"/>
    </row>
    <row r="148" spans="2:13" ht="16.5" x14ac:dyDescent="0.2">
      <c r="B148" s="27">
        <v>146</v>
      </c>
      <c r="C148" s="36"/>
      <c r="D148" s="21"/>
      <c r="E148" s="21"/>
      <c r="F148" s="21"/>
      <c r="G148" s="22"/>
      <c r="H148" s="37"/>
      <c r="I148" s="84">
        <f t="shared" si="11"/>
        <v>0</v>
      </c>
      <c r="J148" s="85">
        <f t="shared" si="8"/>
        <v>0</v>
      </c>
      <c r="K148" s="85">
        <f t="shared" si="9"/>
        <v>0</v>
      </c>
      <c r="L148" s="86">
        <f t="shared" si="10"/>
        <v>0</v>
      </c>
      <c r="M148" s="43"/>
    </row>
    <row r="149" spans="2:13" ht="16.5" x14ac:dyDescent="0.2">
      <c r="B149" s="27">
        <v>147</v>
      </c>
      <c r="C149" s="36"/>
      <c r="D149" s="21"/>
      <c r="E149" s="21"/>
      <c r="F149" s="21"/>
      <c r="G149" s="22"/>
      <c r="H149" s="37"/>
      <c r="I149" s="84">
        <f t="shared" si="11"/>
        <v>0</v>
      </c>
      <c r="J149" s="85">
        <f t="shared" si="8"/>
        <v>0</v>
      </c>
      <c r="K149" s="85">
        <f t="shared" si="9"/>
        <v>0</v>
      </c>
      <c r="L149" s="86">
        <f t="shared" si="10"/>
        <v>0</v>
      </c>
      <c r="M149" s="43"/>
    </row>
    <row r="150" spans="2:13" ht="16.5" x14ac:dyDescent="0.2">
      <c r="B150" s="27">
        <v>148</v>
      </c>
      <c r="C150" s="36"/>
      <c r="D150" s="21"/>
      <c r="E150" s="21"/>
      <c r="F150" s="21"/>
      <c r="G150" s="22"/>
      <c r="H150" s="37"/>
      <c r="I150" s="84">
        <f t="shared" si="11"/>
        <v>0</v>
      </c>
      <c r="J150" s="85">
        <f t="shared" si="8"/>
        <v>0</v>
      </c>
      <c r="K150" s="85">
        <f t="shared" si="9"/>
        <v>0</v>
      </c>
      <c r="L150" s="86">
        <f t="shared" si="10"/>
        <v>0</v>
      </c>
      <c r="M150" s="43"/>
    </row>
    <row r="151" spans="2:13" ht="16.5" x14ac:dyDescent="0.2">
      <c r="B151" s="27">
        <v>149</v>
      </c>
      <c r="C151" s="36"/>
      <c r="D151" s="21"/>
      <c r="E151" s="21"/>
      <c r="F151" s="21"/>
      <c r="G151" s="22"/>
      <c r="H151" s="37"/>
      <c r="I151" s="84">
        <f t="shared" si="11"/>
        <v>0</v>
      </c>
      <c r="J151" s="85">
        <f t="shared" si="8"/>
        <v>0</v>
      </c>
      <c r="K151" s="85">
        <f t="shared" si="9"/>
        <v>0</v>
      </c>
      <c r="L151" s="86">
        <f t="shared" si="10"/>
        <v>0</v>
      </c>
      <c r="M151" s="43"/>
    </row>
    <row r="152" spans="2:13" ht="16.5" x14ac:dyDescent="0.2">
      <c r="B152" s="27">
        <v>150</v>
      </c>
      <c r="C152" s="36"/>
      <c r="D152" s="21"/>
      <c r="E152" s="21"/>
      <c r="F152" s="21"/>
      <c r="G152" s="22"/>
      <c r="H152" s="37"/>
      <c r="I152" s="84">
        <f t="shared" si="11"/>
        <v>0</v>
      </c>
      <c r="J152" s="85">
        <f t="shared" si="8"/>
        <v>0</v>
      </c>
      <c r="K152" s="85">
        <f t="shared" si="9"/>
        <v>0</v>
      </c>
      <c r="L152" s="86">
        <f t="shared" si="10"/>
        <v>0</v>
      </c>
      <c r="M152" s="43"/>
    </row>
    <row r="153" spans="2:13" ht="16.5" x14ac:dyDescent="0.2">
      <c r="B153" s="27">
        <v>151</v>
      </c>
      <c r="C153" s="36"/>
      <c r="D153" s="21"/>
      <c r="E153" s="21"/>
      <c r="F153" s="21"/>
      <c r="G153" s="22"/>
      <c r="H153" s="37"/>
      <c r="I153" s="84">
        <f t="shared" si="11"/>
        <v>0</v>
      </c>
      <c r="J153" s="85">
        <f t="shared" si="8"/>
        <v>0</v>
      </c>
      <c r="K153" s="85">
        <f t="shared" si="9"/>
        <v>0</v>
      </c>
      <c r="L153" s="86">
        <f t="shared" si="10"/>
        <v>0</v>
      </c>
      <c r="M153" s="43"/>
    </row>
    <row r="154" spans="2:13" ht="16.5" x14ac:dyDescent="0.2">
      <c r="B154" s="27">
        <v>152</v>
      </c>
      <c r="C154" s="36"/>
      <c r="D154" s="21"/>
      <c r="E154" s="21"/>
      <c r="F154" s="21"/>
      <c r="G154" s="22"/>
      <c r="H154" s="37"/>
      <c r="I154" s="84">
        <f t="shared" si="11"/>
        <v>0</v>
      </c>
      <c r="J154" s="85">
        <f t="shared" si="8"/>
        <v>0</v>
      </c>
      <c r="K154" s="85">
        <f t="shared" si="9"/>
        <v>0</v>
      </c>
      <c r="L154" s="86">
        <f t="shared" si="10"/>
        <v>0</v>
      </c>
      <c r="M154" s="43"/>
    </row>
    <row r="155" spans="2:13" ht="16.5" x14ac:dyDescent="0.2">
      <c r="B155" s="27">
        <v>153</v>
      </c>
      <c r="C155" s="36"/>
      <c r="D155" s="21"/>
      <c r="E155" s="21"/>
      <c r="F155" s="21"/>
      <c r="G155" s="22"/>
      <c r="H155" s="37"/>
      <c r="I155" s="84">
        <f t="shared" si="11"/>
        <v>0</v>
      </c>
      <c r="J155" s="85">
        <f t="shared" si="8"/>
        <v>0</v>
      </c>
      <c r="K155" s="85">
        <f t="shared" si="9"/>
        <v>0</v>
      </c>
      <c r="L155" s="86">
        <f t="shared" si="10"/>
        <v>0</v>
      </c>
      <c r="M155" s="43"/>
    </row>
    <row r="156" spans="2:13" ht="16.5" x14ac:dyDescent="0.2">
      <c r="B156" s="27">
        <v>154</v>
      </c>
      <c r="C156" s="36"/>
      <c r="D156" s="21"/>
      <c r="E156" s="21"/>
      <c r="F156" s="21"/>
      <c r="G156" s="22"/>
      <c r="H156" s="37"/>
      <c r="I156" s="84">
        <f t="shared" si="11"/>
        <v>0</v>
      </c>
      <c r="J156" s="85">
        <f t="shared" si="8"/>
        <v>0</v>
      </c>
      <c r="K156" s="85">
        <f t="shared" si="9"/>
        <v>0</v>
      </c>
      <c r="L156" s="86">
        <f t="shared" si="10"/>
        <v>0</v>
      </c>
      <c r="M156" s="43"/>
    </row>
    <row r="157" spans="2:13" ht="16.5" x14ac:dyDescent="0.2">
      <c r="B157" s="27">
        <v>155</v>
      </c>
      <c r="C157" s="36"/>
      <c r="D157" s="21"/>
      <c r="E157" s="21"/>
      <c r="F157" s="21"/>
      <c r="G157" s="22"/>
      <c r="H157" s="37"/>
      <c r="I157" s="84">
        <f t="shared" si="11"/>
        <v>0</v>
      </c>
      <c r="J157" s="85">
        <f t="shared" si="8"/>
        <v>0</v>
      </c>
      <c r="K157" s="85">
        <f t="shared" si="9"/>
        <v>0</v>
      </c>
      <c r="L157" s="86">
        <f t="shared" si="10"/>
        <v>0</v>
      </c>
      <c r="M157" s="43"/>
    </row>
    <row r="158" spans="2:13" ht="16.5" x14ac:dyDescent="0.2">
      <c r="B158" s="27">
        <v>156</v>
      </c>
      <c r="C158" s="36"/>
      <c r="D158" s="21"/>
      <c r="E158" s="21"/>
      <c r="F158" s="21"/>
      <c r="G158" s="22"/>
      <c r="H158" s="37"/>
      <c r="I158" s="84">
        <f t="shared" si="11"/>
        <v>0</v>
      </c>
      <c r="J158" s="85">
        <f t="shared" si="8"/>
        <v>0</v>
      </c>
      <c r="K158" s="85">
        <f t="shared" si="9"/>
        <v>0</v>
      </c>
      <c r="L158" s="86">
        <f t="shared" si="10"/>
        <v>0</v>
      </c>
      <c r="M158" s="43"/>
    </row>
    <row r="159" spans="2:13" ht="16.5" x14ac:dyDescent="0.2">
      <c r="B159" s="27">
        <v>157</v>
      </c>
      <c r="C159" s="36"/>
      <c r="D159" s="21"/>
      <c r="E159" s="21"/>
      <c r="F159" s="21"/>
      <c r="G159" s="22"/>
      <c r="H159" s="37"/>
      <c r="I159" s="84">
        <f t="shared" si="11"/>
        <v>0</v>
      </c>
      <c r="J159" s="85">
        <f t="shared" si="8"/>
        <v>0</v>
      </c>
      <c r="K159" s="85">
        <f t="shared" si="9"/>
        <v>0</v>
      </c>
      <c r="L159" s="86">
        <f t="shared" si="10"/>
        <v>0</v>
      </c>
      <c r="M159" s="43"/>
    </row>
    <row r="160" spans="2:13" ht="16.5" x14ac:dyDescent="0.2">
      <c r="B160" s="27">
        <v>158</v>
      </c>
      <c r="C160" s="36"/>
      <c r="D160" s="21"/>
      <c r="E160" s="21"/>
      <c r="F160" s="21"/>
      <c r="G160" s="22"/>
      <c r="H160" s="37"/>
      <c r="I160" s="84">
        <f t="shared" si="11"/>
        <v>0</v>
      </c>
      <c r="J160" s="85">
        <f t="shared" si="8"/>
        <v>0</v>
      </c>
      <c r="K160" s="85">
        <f t="shared" si="9"/>
        <v>0</v>
      </c>
      <c r="L160" s="86">
        <f t="shared" si="10"/>
        <v>0</v>
      </c>
      <c r="M160" s="43"/>
    </row>
    <row r="161" spans="2:13" ht="16.5" x14ac:dyDescent="0.2">
      <c r="B161" s="27">
        <v>159</v>
      </c>
      <c r="C161" s="36"/>
      <c r="D161" s="21"/>
      <c r="E161" s="21"/>
      <c r="F161" s="21"/>
      <c r="G161" s="22"/>
      <c r="H161" s="37"/>
      <c r="I161" s="84">
        <f t="shared" si="11"/>
        <v>0</v>
      </c>
      <c r="J161" s="85">
        <f t="shared" si="8"/>
        <v>0</v>
      </c>
      <c r="K161" s="85">
        <f t="shared" si="9"/>
        <v>0</v>
      </c>
      <c r="L161" s="86">
        <f t="shared" si="10"/>
        <v>0</v>
      </c>
      <c r="M161" s="43"/>
    </row>
    <row r="162" spans="2:13" ht="16.5" x14ac:dyDescent="0.2">
      <c r="B162" s="27">
        <v>160</v>
      </c>
      <c r="C162" s="36"/>
      <c r="D162" s="21"/>
      <c r="E162" s="21"/>
      <c r="F162" s="21"/>
      <c r="G162" s="22"/>
      <c r="H162" s="37"/>
      <c r="I162" s="84">
        <f t="shared" si="11"/>
        <v>0</v>
      </c>
      <c r="J162" s="85">
        <f t="shared" si="8"/>
        <v>0</v>
      </c>
      <c r="K162" s="85">
        <f t="shared" si="9"/>
        <v>0</v>
      </c>
      <c r="L162" s="86">
        <f t="shared" si="10"/>
        <v>0</v>
      </c>
      <c r="M162" s="43"/>
    </row>
    <row r="163" spans="2:13" ht="16.5" x14ac:dyDescent="0.2">
      <c r="B163" s="27">
        <v>161</v>
      </c>
      <c r="C163" s="36"/>
      <c r="D163" s="21"/>
      <c r="E163" s="21"/>
      <c r="F163" s="21"/>
      <c r="G163" s="22"/>
      <c r="H163" s="37"/>
      <c r="I163" s="84">
        <f t="shared" si="11"/>
        <v>0</v>
      </c>
      <c r="J163" s="85">
        <f t="shared" si="8"/>
        <v>0</v>
      </c>
      <c r="K163" s="85">
        <f t="shared" si="9"/>
        <v>0</v>
      </c>
      <c r="L163" s="86">
        <f t="shared" si="10"/>
        <v>0</v>
      </c>
      <c r="M163" s="43"/>
    </row>
    <row r="164" spans="2:13" ht="16.5" x14ac:dyDescent="0.2">
      <c r="B164" s="27">
        <v>162</v>
      </c>
      <c r="C164" s="36"/>
      <c r="D164" s="21"/>
      <c r="E164" s="21"/>
      <c r="F164" s="21"/>
      <c r="G164" s="22"/>
      <c r="H164" s="37"/>
      <c r="I164" s="84">
        <f t="shared" si="11"/>
        <v>0</v>
      </c>
      <c r="J164" s="85">
        <f t="shared" si="8"/>
        <v>0</v>
      </c>
      <c r="K164" s="85">
        <f t="shared" si="9"/>
        <v>0</v>
      </c>
      <c r="L164" s="86">
        <f t="shared" si="10"/>
        <v>0</v>
      </c>
      <c r="M164" s="43"/>
    </row>
    <row r="165" spans="2:13" ht="16.5" x14ac:dyDescent="0.2">
      <c r="B165" s="27">
        <v>163</v>
      </c>
      <c r="C165" s="36"/>
      <c r="D165" s="21"/>
      <c r="E165" s="21"/>
      <c r="F165" s="21"/>
      <c r="G165" s="22"/>
      <c r="H165" s="37"/>
      <c r="I165" s="84">
        <f t="shared" si="11"/>
        <v>0</v>
      </c>
      <c r="J165" s="85">
        <f t="shared" si="8"/>
        <v>0</v>
      </c>
      <c r="K165" s="85">
        <f t="shared" si="9"/>
        <v>0</v>
      </c>
      <c r="L165" s="86">
        <f t="shared" si="10"/>
        <v>0</v>
      </c>
      <c r="M165" s="43"/>
    </row>
    <row r="166" spans="2:13" ht="16.5" x14ac:dyDescent="0.2">
      <c r="B166" s="27">
        <v>164</v>
      </c>
      <c r="C166" s="36"/>
      <c r="D166" s="21"/>
      <c r="E166" s="21"/>
      <c r="F166" s="21"/>
      <c r="G166" s="22"/>
      <c r="H166" s="37"/>
      <c r="I166" s="84">
        <f t="shared" si="11"/>
        <v>0</v>
      </c>
      <c r="J166" s="85">
        <f t="shared" si="8"/>
        <v>0</v>
      </c>
      <c r="K166" s="85">
        <f t="shared" si="9"/>
        <v>0</v>
      </c>
      <c r="L166" s="86">
        <f t="shared" si="10"/>
        <v>0</v>
      </c>
      <c r="M166" s="43"/>
    </row>
    <row r="167" spans="2:13" ht="16.5" x14ac:dyDescent="0.2">
      <c r="B167" s="27">
        <v>165</v>
      </c>
      <c r="C167" s="36"/>
      <c r="D167" s="21"/>
      <c r="E167" s="21"/>
      <c r="F167" s="21"/>
      <c r="G167" s="22"/>
      <c r="H167" s="37"/>
      <c r="I167" s="84">
        <f t="shared" si="11"/>
        <v>0</v>
      </c>
      <c r="J167" s="85">
        <f t="shared" si="8"/>
        <v>0</v>
      </c>
      <c r="K167" s="85">
        <f t="shared" si="9"/>
        <v>0</v>
      </c>
      <c r="L167" s="86">
        <f t="shared" si="10"/>
        <v>0</v>
      </c>
      <c r="M167" s="43"/>
    </row>
    <row r="168" spans="2:13" ht="16.5" x14ac:dyDescent="0.2">
      <c r="B168" s="27">
        <v>166</v>
      </c>
      <c r="C168" s="36"/>
      <c r="D168" s="21"/>
      <c r="E168" s="21"/>
      <c r="F168" s="21"/>
      <c r="G168" s="22"/>
      <c r="H168" s="37"/>
      <c r="I168" s="84">
        <f t="shared" si="11"/>
        <v>0</v>
      </c>
      <c r="J168" s="85">
        <f t="shared" si="8"/>
        <v>0</v>
      </c>
      <c r="K168" s="85">
        <f t="shared" si="9"/>
        <v>0</v>
      </c>
      <c r="L168" s="86">
        <f t="shared" si="10"/>
        <v>0</v>
      </c>
      <c r="M168" s="43"/>
    </row>
    <row r="169" spans="2:13" ht="16.5" x14ac:dyDescent="0.2">
      <c r="B169" s="27">
        <v>167</v>
      </c>
      <c r="C169" s="36"/>
      <c r="D169" s="21"/>
      <c r="E169" s="21"/>
      <c r="F169" s="21"/>
      <c r="G169" s="22"/>
      <c r="H169" s="37"/>
      <c r="I169" s="84">
        <f t="shared" si="11"/>
        <v>0</v>
      </c>
      <c r="J169" s="85">
        <f t="shared" si="8"/>
        <v>0</v>
      </c>
      <c r="K169" s="85">
        <f t="shared" si="9"/>
        <v>0</v>
      </c>
      <c r="L169" s="86">
        <f t="shared" si="10"/>
        <v>0</v>
      </c>
      <c r="M169" s="43"/>
    </row>
    <row r="170" spans="2:13" ht="16.5" x14ac:dyDescent="0.2">
      <c r="B170" s="27">
        <v>168</v>
      </c>
      <c r="C170" s="36"/>
      <c r="D170" s="21"/>
      <c r="E170" s="21"/>
      <c r="F170" s="21"/>
      <c r="G170" s="22"/>
      <c r="H170" s="37"/>
      <c r="I170" s="84">
        <f t="shared" si="11"/>
        <v>0</v>
      </c>
      <c r="J170" s="85">
        <f t="shared" si="8"/>
        <v>0</v>
      </c>
      <c r="K170" s="85">
        <f t="shared" si="9"/>
        <v>0</v>
      </c>
      <c r="L170" s="86">
        <f t="shared" si="10"/>
        <v>0</v>
      </c>
      <c r="M170" s="43"/>
    </row>
    <row r="171" spans="2:13" ht="16.5" x14ac:dyDescent="0.2">
      <c r="B171" s="27">
        <v>169</v>
      </c>
      <c r="C171" s="36"/>
      <c r="D171" s="21"/>
      <c r="E171" s="21"/>
      <c r="F171" s="21"/>
      <c r="G171" s="22"/>
      <c r="H171" s="37"/>
      <c r="I171" s="84">
        <f t="shared" si="11"/>
        <v>0</v>
      </c>
      <c r="J171" s="85">
        <f t="shared" si="8"/>
        <v>0</v>
      </c>
      <c r="K171" s="85">
        <f t="shared" si="9"/>
        <v>0</v>
      </c>
      <c r="L171" s="86">
        <f t="shared" si="10"/>
        <v>0</v>
      </c>
      <c r="M171" s="43"/>
    </row>
    <row r="172" spans="2:13" ht="16.5" x14ac:dyDescent="0.2">
      <c r="B172" s="27">
        <v>170</v>
      </c>
      <c r="C172" s="36"/>
      <c r="D172" s="21"/>
      <c r="E172" s="21"/>
      <c r="F172" s="21"/>
      <c r="G172" s="22"/>
      <c r="H172" s="37"/>
      <c r="I172" s="84">
        <f t="shared" si="11"/>
        <v>0</v>
      </c>
      <c r="J172" s="85">
        <f t="shared" si="8"/>
        <v>0</v>
      </c>
      <c r="K172" s="85">
        <f t="shared" si="9"/>
        <v>0</v>
      </c>
      <c r="L172" s="86">
        <f t="shared" si="10"/>
        <v>0</v>
      </c>
      <c r="M172" s="43"/>
    </row>
    <row r="173" spans="2:13" ht="16.5" x14ac:dyDescent="0.2">
      <c r="B173" s="27">
        <v>171</v>
      </c>
      <c r="C173" s="36"/>
      <c r="D173" s="21"/>
      <c r="E173" s="21"/>
      <c r="F173" s="21"/>
      <c r="G173" s="22"/>
      <c r="H173" s="37"/>
      <c r="I173" s="84">
        <f t="shared" si="11"/>
        <v>0</v>
      </c>
      <c r="J173" s="85">
        <f t="shared" si="8"/>
        <v>0</v>
      </c>
      <c r="K173" s="85">
        <f t="shared" si="9"/>
        <v>0</v>
      </c>
      <c r="L173" s="86">
        <f t="shared" si="10"/>
        <v>0</v>
      </c>
      <c r="M173" s="43"/>
    </row>
    <row r="174" spans="2:13" ht="16.5" x14ac:dyDescent="0.2">
      <c r="B174" s="27">
        <v>172</v>
      </c>
      <c r="C174" s="36"/>
      <c r="D174" s="21"/>
      <c r="E174" s="21"/>
      <c r="F174" s="21"/>
      <c r="G174" s="22"/>
      <c r="H174" s="37"/>
      <c r="I174" s="84">
        <f t="shared" si="11"/>
        <v>0</v>
      </c>
      <c r="J174" s="85">
        <f t="shared" si="8"/>
        <v>0</v>
      </c>
      <c r="K174" s="85">
        <f t="shared" si="9"/>
        <v>0</v>
      </c>
      <c r="L174" s="86">
        <f t="shared" si="10"/>
        <v>0</v>
      </c>
      <c r="M174" s="43"/>
    </row>
    <row r="175" spans="2:13" ht="16.5" x14ac:dyDescent="0.2">
      <c r="B175" s="27">
        <v>173</v>
      </c>
      <c r="C175" s="36"/>
      <c r="D175" s="21"/>
      <c r="E175" s="21"/>
      <c r="F175" s="21"/>
      <c r="G175" s="22"/>
      <c r="H175" s="37"/>
      <c r="I175" s="84">
        <f t="shared" si="11"/>
        <v>0</v>
      </c>
      <c r="J175" s="85">
        <f t="shared" si="8"/>
        <v>0</v>
      </c>
      <c r="K175" s="85">
        <f t="shared" si="9"/>
        <v>0</v>
      </c>
      <c r="L175" s="86">
        <f t="shared" si="10"/>
        <v>0</v>
      </c>
      <c r="M175" s="43"/>
    </row>
    <row r="176" spans="2:13" ht="16.5" x14ac:dyDescent="0.2">
      <c r="B176" s="27">
        <v>174</v>
      </c>
      <c r="C176" s="36"/>
      <c r="D176" s="21"/>
      <c r="E176" s="21"/>
      <c r="F176" s="21"/>
      <c r="G176" s="22"/>
      <c r="H176" s="37"/>
      <c r="I176" s="84">
        <f t="shared" si="11"/>
        <v>0</v>
      </c>
      <c r="J176" s="85">
        <f t="shared" si="8"/>
        <v>0</v>
      </c>
      <c r="K176" s="85">
        <f t="shared" si="9"/>
        <v>0</v>
      </c>
      <c r="L176" s="86">
        <f t="shared" si="10"/>
        <v>0</v>
      </c>
      <c r="M176" s="43"/>
    </row>
    <row r="177" spans="2:13" ht="16.5" x14ac:dyDescent="0.2">
      <c r="B177" s="27">
        <v>175</v>
      </c>
      <c r="C177" s="36"/>
      <c r="D177" s="21"/>
      <c r="E177" s="21"/>
      <c r="F177" s="21"/>
      <c r="G177" s="22"/>
      <c r="H177" s="37"/>
      <c r="I177" s="84">
        <f t="shared" si="11"/>
        <v>0</v>
      </c>
      <c r="J177" s="85">
        <f t="shared" si="8"/>
        <v>0</v>
      </c>
      <c r="K177" s="85">
        <f t="shared" si="9"/>
        <v>0</v>
      </c>
      <c r="L177" s="86">
        <f t="shared" si="10"/>
        <v>0</v>
      </c>
      <c r="M177" s="43"/>
    </row>
    <row r="178" spans="2:13" ht="16.5" x14ac:dyDescent="0.2">
      <c r="B178" s="27">
        <v>176</v>
      </c>
      <c r="C178" s="36"/>
      <c r="D178" s="21"/>
      <c r="E178" s="21"/>
      <c r="F178" s="21"/>
      <c r="G178" s="22"/>
      <c r="H178" s="37"/>
      <c r="I178" s="84">
        <f t="shared" si="11"/>
        <v>0</v>
      </c>
      <c r="J178" s="85">
        <f t="shared" si="8"/>
        <v>0</v>
      </c>
      <c r="K178" s="85">
        <f t="shared" si="9"/>
        <v>0</v>
      </c>
      <c r="L178" s="86">
        <f t="shared" si="10"/>
        <v>0</v>
      </c>
      <c r="M178" s="43"/>
    </row>
    <row r="179" spans="2:13" ht="16.5" x14ac:dyDescent="0.2">
      <c r="B179" s="27">
        <v>177</v>
      </c>
      <c r="C179" s="36"/>
      <c r="D179" s="21"/>
      <c r="E179" s="21"/>
      <c r="F179" s="21"/>
      <c r="G179" s="22"/>
      <c r="H179" s="37"/>
      <c r="I179" s="84">
        <f t="shared" si="11"/>
        <v>0</v>
      </c>
      <c r="J179" s="85">
        <f t="shared" si="8"/>
        <v>0</v>
      </c>
      <c r="K179" s="85">
        <f t="shared" si="9"/>
        <v>0</v>
      </c>
      <c r="L179" s="86">
        <f t="shared" si="10"/>
        <v>0</v>
      </c>
      <c r="M179" s="43"/>
    </row>
    <row r="180" spans="2:13" ht="16.5" x14ac:dyDescent="0.2">
      <c r="B180" s="27">
        <v>178</v>
      </c>
      <c r="C180" s="36"/>
      <c r="D180" s="21"/>
      <c r="E180" s="21"/>
      <c r="F180" s="21"/>
      <c r="G180" s="22"/>
      <c r="H180" s="37"/>
      <c r="I180" s="84">
        <f t="shared" si="11"/>
        <v>0</v>
      </c>
      <c r="J180" s="85">
        <f t="shared" si="8"/>
        <v>0</v>
      </c>
      <c r="K180" s="85">
        <f t="shared" si="9"/>
        <v>0</v>
      </c>
      <c r="L180" s="86">
        <f t="shared" si="10"/>
        <v>0</v>
      </c>
      <c r="M180" s="43"/>
    </row>
    <row r="181" spans="2:13" ht="16.5" x14ac:dyDescent="0.2">
      <c r="B181" s="27">
        <v>179</v>
      </c>
      <c r="C181" s="36"/>
      <c r="D181" s="21"/>
      <c r="E181" s="21"/>
      <c r="F181" s="21"/>
      <c r="G181" s="22"/>
      <c r="H181" s="37"/>
      <c r="I181" s="84">
        <f t="shared" si="11"/>
        <v>0</v>
      </c>
      <c r="J181" s="85">
        <f t="shared" si="8"/>
        <v>0</v>
      </c>
      <c r="K181" s="85">
        <f t="shared" si="9"/>
        <v>0</v>
      </c>
      <c r="L181" s="86">
        <f t="shared" si="10"/>
        <v>0</v>
      </c>
      <c r="M181" s="43"/>
    </row>
    <row r="182" spans="2:13" ht="16.5" x14ac:dyDescent="0.2">
      <c r="B182" s="27">
        <v>180</v>
      </c>
      <c r="C182" s="36"/>
      <c r="D182" s="21"/>
      <c r="E182" s="21"/>
      <c r="F182" s="21"/>
      <c r="G182" s="22"/>
      <c r="H182" s="37"/>
      <c r="I182" s="84">
        <f t="shared" si="11"/>
        <v>0</v>
      </c>
      <c r="J182" s="85">
        <f t="shared" si="8"/>
        <v>0</v>
      </c>
      <c r="K182" s="85">
        <f t="shared" si="9"/>
        <v>0</v>
      </c>
      <c r="L182" s="86">
        <f t="shared" si="10"/>
        <v>0</v>
      </c>
      <c r="M182" s="43"/>
    </row>
    <row r="183" spans="2:13" ht="16.5" x14ac:dyDescent="0.2">
      <c r="B183" s="27">
        <v>181</v>
      </c>
      <c r="C183" s="36"/>
      <c r="D183" s="21"/>
      <c r="E183" s="21"/>
      <c r="F183" s="21"/>
      <c r="G183" s="22"/>
      <c r="H183" s="37"/>
      <c r="I183" s="84">
        <f t="shared" si="11"/>
        <v>0</v>
      </c>
      <c r="J183" s="85">
        <f t="shared" si="8"/>
        <v>0</v>
      </c>
      <c r="K183" s="85">
        <f t="shared" si="9"/>
        <v>0</v>
      </c>
      <c r="L183" s="86">
        <f t="shared" si="10"/>
        <v>0</v>
      </c>
      <c r="M183" s="43"/>
    </row>
    <row r="184" spans="2:13" ht="16.5" x14ac:dyDescent="0.2">
      <c r="B184" s="27">
        <v>182</v>
      </c>
      <c r="C184" s="36"/>
      <c r="D184" s="21"/>
      <c r="E184" s="21"/>
      <c r="F184" s="21"/>
      <c r="G184" s="22"/>
      <c r="H184" s="37"/>
      <c r="I184" s="84">
        <f t="shared" si="11"/>
        <v>0</v>
      </c>
      <c r="J184" s="85">
        <f t="shared" si="8"/>
        <v>0</v>
      </c>
      <c r="K184" s="85">
        <f t="shared" si="9"/>
        <v>0</v>
      </c>
      <c r="L184" s="86">
        <f t="shared" si="10"/>
        <v>0</v>
      </c>
      <c r="M184" s="43"/>
    </row>
    <row r="185" spans="2:13" ht="16.5" x14ac:dyDescent="0.2">
      <c r="B185" s="27">
        <v>183</v>
      </c>
      <c r="C185" s="36"/>
      <c r="D185" s="21"/>
      <c r="E185" s="21"/>
      <c r="F185" s="21"/>
      <c r="G185" s="22"/>
      <c r="H185" s="37"/>
      <c r="I185" s="84">
        <f t="shared" si="11"/>
        <v>0</v>
      </c>
      <c r="J185" s="85">
        <f t="shared" si="8"/>
        <v>0</v>
      </c>
      <c r="K185" s="85">
        <f t="shared" si="9"/>
        <v>0</v>
      </c>
      <c r="L185" s="86">
        <f t="shared" si="10"/>
        <v>0</v>
      </c>
      <c r="M185" s="43"/>
    </row>
    <row r="186" spans="2:13" ht="16.5" x14ac:dyDescent="0.2">
      <c r="B186" s="27">
        <v>184</v>
      </c>
      <c r="C186" s="36"/>
      <c r="D186" s="21"/>
      <c r="E186" s="21"/>
      <c r="F186" s="21"/>
      <c r="G186" s="22"/>
      <c r="H186" s="37"/>
      <c r="I186" s="84">
        <f t="shared" si="11"/>
        <v>0</v>
      </c>
      <c r="J186" s="85">
        <f t="shared" si="8"/>
        <v>0</v>
      </c>
      <c r="K186" s="85">
        <f t="shared" si="9"/>
        <v>0</v>
      </c>
      <c r="L186" s="86">
        <f t="shared" si="10"/>
        <v>0</v>
      </c>
      <c r="M186" s="43"/>
    </row>
    <row r="187" spans="2:13" ht="16.5" x14ac:dyDescent="0.2">
      <c r="B187" s="27">
        <v>185</v>
      </c>
      <c r="C187" s="36"/>
      <c r="D187" s="21"/>
      <c r="E187" s="21"/>
      <c r="F187" s="21"/>
      <c r="G187" s="22"/>
      <c r="H187" s="37"/>
      <c r="I187" s="84">
        <f t="shared" si="11"/>
        <v>0</v>
      </c>
      <c r="J187" s="85">
        <f t="shared" si="8"/>
        <v>0</v>
      </c>
      <c r="K187" s="85">
        <f t="shared" si="9"/>
        <v>0</v>
      </c>
      <c r="L187" s="86">
        <f t="shared" si="10"/>
        <v>0</v>
      </c>
      <c r="M187" s="43"/>
    </row>
    <row r="188" spans="2:13" ht="16.5" x14ac:dyDescent="0.2">
      <c r="B188" s="27">
        <v>186</v>
      </c>
      <c r="C188" s="36"/>
      <c r="D188" s="21"/>
      <c r="E188" s="21"/>
      <c r="F188" s="21"/>
      <c r="G188" s="22"/>
      <c r="H188" s="37"/>
      <c r="I188" s="84">
        <f t="shared" si="11"/>
        <v>0</v>
      </c>
      <c r="J188" s="85">
        <f t="shared" si="8"/>
        <v>0</v>
      </c>
      <c r="K188" s="85">
        <f t="shared" si="9"/>
        <v>0</v>
      </c>
      <c r="L188" s="86">
        <f t="shared" si="10"/>
        <v>0</v>
      </c>
      <c r="M188" s="43"/>
    </row>
    <row r="189" spans="2:13" ht="16.5" x14ac:dyDescent="0.2">
      <c r="B189" s="27">
        <v>187</v>
      </c>
      <c r="C189" s="36"/>
      <c r="D189" s="21"/>
      <c r="E189" s="21"/>
      <c r="F189" s="21"/>
      <c r="G189" s="22"/>
      <c r="H189" s="37"/>
      <c r="I189" s="84">
        <f t="shared" si="11"/>
        <v>0</v>
      </c>
      <c r="J189" s="85">
        <f t="shared" si="8"/>
        <v>0</v>
      </c>
      <c r="K189" s="85">
        <f t="shared" si="9"/>
        <v>0</v>
      </c>
      <c r="L189" s="86">
        <f t="shared" si="10"/>
        <v>0</v>
      </c>
      <c r="M189" s="43"/>
    </row>
    <row r="190" spans="2:13" ht="16.5" x14ac:dyDescent="0.2">
      <c r="B190" s="27">
        <v>188</v>
      </c>
      <c r="C190" s="36"/>
      <c r="D190" s="21"/>
      <c r="E190" s="21"/>
      <c r="F190" s="21"/>
      <c r="G190" s="22"/>
      <c r="H190" s="37"/>
      <c r="I190" s="84">
        <f t="shared" si="11"/>
        <v>0</v>
      </c>
      <c r="J190" s="85">
        <f t="shared" si="8"/>
        <v>0</v>
      </c>
      <c r="K190" s="85">
        <f t="shared" si="9"/>
        <v>0</v>
      </c>
      <c r="L190" s="86">
        <f t="shared" si="10"/>
        <v>0</v>
      </c>
      <c r="M190" s="43"/>
    </row>
    <row r="191" spans="2:13" ht="16.5" x14ac:dyDescent="0.2">
      <c r="B191" s="27">
        <v>189</v>
      </c>
      <c r="C191" s="36"/>
      <c r="D191" s="21"/>
      <c r="E191" s="21"/>
      <c r="F191" s="21"/>
      <c r="G191" s="22"/>
      <c r="H191" s="37"/>
      <c r="I191" s="84">
        <f t="shared" si="11"/>
        <v>0</v>
      </c>
      <c r="J191" s="85">
        <f t="shared" si="8"/>
        <v>0</v>
      </c>
      <c r="K191" s="85">
        <f t="shared" si="9"/>
        <v>0</v>
      </c>
      <c r="L191" s="86">
        <f t="shared" si="10"/>
        <v>0</v>
      </c>
      <c r="M191" s="43"/>
    </row>
    <row r="192" spans="2:13" ht="16.5" x14ac:dyDescent="0.2">
      <c r="B192" s="27">
        <v>190</v>
      </c>
      <c r="C192" s="36"/>
      <c r="D192" s="21"/>
      <c r="E192" s="21"/>
      <c r="F192" s="21"/>
      <c r="G192" s="22"/>
      <c r="H192" s="37"/>
      <c r="I192" s="84">
        <f t="shared" si="11"/>
        <v>0</v>
      </c>
      <c r="J192" s="85">
        <f t="shared" si="8"/>
        <v>0</v>
      </c>
      <c r="K192" s="85">
        <f t="shared" si="9"/>
        <v>0</v>
      </c>
      <c r="L192" s="86">
        <f t="shared" si="10"/>
        <v>0</v>
      </c>
      <c r="M192" s="43"/>
    </row>
    <row r="193" spans="2:13" ht="16.5" x14ac:dyDescent="0.2">
      <c r="B193" s="27">
        <v>191</v>
      </c>
      <c r="C193" s="36"/>
      <c r="D193" s="21"/>
      <c r="E193" s="21"/>
      <c r="F193" s="21"/>
      <c r="G193" s="22"/>
      <c r="H193" s="37"/>
      <c r="I193" s="84">
        <f t="shared" si="11"/>
        <v>0</v>
      </c>
      <c r="J193" s="85">
        <f t="shared" si="8"/>
        <v>0</v>
      </c>
      <c r="K193" s="85">
        <f t="shared" si="9"/>
        <v>0</v>
      </c>
      <c r="L193" s="86">
        <f t="shared" si="10"/>
        <v>0</v>
      </c>
      <c r="M193" s="43"/>
    </row>
    <row r="194" spans="2:13" ht="16.5" x14ac:dyDescent="0.2">
      <c r="B194" s="27">
        <v>192</v>
      </c>
      <c r="C194" s="36"/>
      <c r="D194" s="21"/>
      <c r="E194" s="21"/>
      <c r="F194" s="21"/>
      <c r="G194" s="22"/>
      <c r="H194" s="37"/>
      <c r="I194" s="84">
        <f t="shared" si="11"/>
        <v>0</v>
      </c>
      <c r="J194" s="85">
        <f t="shared" si="8"/>
        <v>0</v>
      </c>
      <c r="K194" s="85">
        <f t="shared" si="9"/>
        <v>0</v>
      </c>
      <c r="L194" s="86">
        <f t="shared" si="10"/>
        <v>0</v>
      </c>
      <c r="M194" s="43"/>
    </row>
    <row r="195" spans="2:13" ht="16.5" x14ac:dyDescent="0.2">
      <c r="B195" s="27">
        <v>193</v>
      </c>
      <c r="C195" s="36"/>
      <c r="D195" s="21"/>
      <c r="E195" s="21"/>
      <c r="F195" s="21"/>
      <c r="G195" s="22"/>
      <c r="H195" s="37"/>
      <c r="I195" s="84">
        <f t="shared" si="11"/>
        <v>0</v>
      </c>
      <c r="J195" s="85">
        <f t="shared" ref="J195:J258" si="12">IFERROR(IF($E195="(値引き)", "-", $I195*1.1), "")</f>
        <v>0</v>
      </c>
      <c r="K195" s="85">
        <f t="shared" ref="K195:K258" si="13">IFERROR(
IF($E195="(値引き)", "-",
ROUNDDOWN($I195-
SUMIFS($I:$I, $C:$C, $C195, $E:$E, "(値引き)")
*
IFERROR(($I195/SUMIFS($I:$I, $C:$C, $C195, $E:$E, "&lt;&gt;(値引き)")), 0), 0)), "")</f>
        <v>0</v>
      </c>
      <c r="L195" s="86">
        <f t="shared" ref="L195:L258" si="14">IFERROR(IF($E195="(値引き)", "-", $K195*1.1), "")</f>
        <v>0</v>
      </c>
      <c r="M195" s="43"/>
    </row>
    <row r="196" spans="2:13" ht="16.5" x14ac:dyDescent="0.2">
      <c r="B196" s="27">
        <v>194</v>
      </c>
      <c r="C196" s="36"/>
      <c r="D196" s="21"/>
      <c r="E196" s="21"/>
      <c r="F196" s="21"/>
      <c r="G196" s="22"/>
      <c r="H196" s="37"/>
      <c r="I196" s="84">
        <f t="shared" ref="I196:I259" si="15">IFERROR(IF($E196="(値引き)", $G196, $G196*$H196), "")</f>
        <v>0</v>
      </c>
      <c r="J196" s="85">
        <f t="shared" si="12"/>
        <v>0</v>
      </c>
      <c r="K196" s="85">
        <f t="shared" si="13"/>
        <v>0</v>
      </c>
      <c r="L196" s="86">
        <f t="shared" si="14"/>
        <v>0</v>
      </c>
      <c r="M196" s="43"/>
    </row>
    <row r="197" spans="2:13" ht="16.5" x14ac:dyDescent="0.2">
      <c r="B197" s="27">
        <v>195</v>
      </c>
      <c r="C197" s="36"/>
      <c r="D197" s="21"/>
      <c r="E197" s="21"/>
      <c r="F197" s="21"/>
      <c r="G197" s="22"/>
      <c r="H197" s="37"/>
      <c r="I197" s="84">
        <f t="shared" si="15"/>
        <v>0</v>
      </c>
      <c r="J197" s="85">
        <f t="shared" si="12"/>
        <v>0</v>
      </c>
      <c r="K197" s="85">
        <f t="shared" si="13"/>
        <v>0</v>
      </c>
      <c r="L197" s="86">
        <f t="shared" si="14"/>
        <v>0</v>
      </c>
      <c r="M197" s="43"/>
    </row>
    <row r="198" spans="2:13" ht="16.5" x14ac:dyDescent="0.2">
      <c r="B198" s="27">
        <v>196</v>
      </c>
      <c r="C198" s="36"/>
      <c r="D198" s="21"/>
      <c r="E198" s="21"/>
      <c r="F198" s="21"/>
      <c r="G198" s="22"/>
      <c r="H198" s="37"/>
      <c r="I198" s="84">
        <f t="shared" si="15"/>
        <v>0</v>
      </c>
      <c r="J198" s="85">
        <f t="shared" si="12"/>
        <v>0</v>
      </c>
      <c r="K198" s="85">
        <f t="shared" si="13"/>
        <v>0</v>
      </c>
      <c r="L198" s="86">
        <f t="shared" si="14"/>
        <v>0</v>
      </c>
      <c r="M198" s="43"/>
    </row>
    <row r="199" spans="2:13" ht="16.5" x14ac:dyDescent="0.2">
      <c r="B199" s="27">
        <v>197</v>
      </c>
      <c r="C199" s="36"/>
      <c r="D199" s="21"/>
      <c r="E199" s="21"/>
      <c r="F199" s="21"/>
      <c r="G199" s="22"/>
      <c r="H199" s="37"/>
      <c r="I199" s="84">
        <f t="shared" si="15"/>
        <v>0</v>
      </c>
      <c r="J199" s="85">
        <f t="shared" si="12"/>
        <v>0</v>
      </c>
      <c r="K199" s="85">
        <f t="shared" si="13"/>
        <v>0</v>
      </c>
      <c r="L199" s="86">
        <f t="shared" si="14"/>
        <v>0</v>
      </c>
      <c r="M199" s="43"/>
    </row>
    <row r="200" spans="2:13" ht="16.5" x14ac:dyDescent="0.2">
      <c r="B200" s="27">
        <v>198</v>
      </c>
      <c r="C200" s="36"/>
      <c r="D200" s="21"/>
      <c r="E200" s="21"/>
      <c r="F200" s="21"/>
      <c r="G200" s="22"/>
      <c r="H200" s="37"/>
      <c r="I200" s="84">
        <f t="shared" si="15"/>
        <v>0</v>
      </c>
      <c r="J200" s="85">
        <f t="shared" si="12"/>
        <v>0</v>
      </c>
      <c r="K200" s="85">
        <f t="shared" si="13"/>
        <v>0</v>
      </c>
      <c r="L200" s="86">
        <f t="shared" si="14"/>
        <v>0</v>
      </c>
      <c r="M200" s="43"/>
    </row>
    <row r="201" spans="2:13" ht="16.5" x14ac:dyDescent="0.2">
      <c r="B201" s="27">
        <v>199</v>
      </c>
      <c r="C201" s="36"/>
      <c r="D201" s="21"/>
      <c r="E201" s="21"/>
      <c r="F201" s="21"/>
      <c r="G201" s="22"/>
      <c r="H201" s="37"/>
      <c r="I201" s="84">
        <f t="shared" si="15"/>
        <v>0</v>
      </c>
      <c r="J201" s="85">
        <f t="shared" si="12"/>
        <v>0</v>
      </c>
      <c r="K201" s="85">
        <f t="shared" si="13"/>
        <v>0</v>
      </c>
      <c r="L201" s="86">
        <f t="shared" si="14"/>
        <v>0</v>
      </c>
      <c r="M201" s="43"/>
    </row>
    <row r="202" spans="2:13" ht="16.5" x14ac:dyDescent="0.2">
      <c r="B202" s="27">
        <v>200</v>
      </c>
      <c r="C202" s="36"/>
      <c r="D202" s="21"/>
      <c r="E202" s="21"/>
      <c r="F202" s="21"/>
      <c r="G202" s="22"/>
      <c r="H202" s="37"/>
      <c r="I202" s="84">
        <f t="shared" si="15"/>
        <v>0</v>
      </c>
      <c r="J202" s="85">
        <f t="shared" si="12"/>
        <v>0</v>
      </c>
      <c r="K202" s="85">
        <f t="shared" si="13"/>
        <v>0</v>
      </c>
      <c r="L202" s="86">
        <f t="shared" si="14"/>
        <v>0</v>
      </c>
      <c r="M202" s="43"/>
    </row>
    <row r="203" spans="2:13" ht="16.5" x14ac:dyDescent="0.2">
      <c r="B203" s="27">
        <v>201</v>
      </c>
      <c r="C203" s="36"/>
      <c r="D203" s="21"/>
      <c r="E203" s="21"/>
      <c r="F203" s="21"/>
      <c r="G203" s="22"/>
      <c r="H203" s="37"/>
      <c r="I203" s="84">
        <f t="shared" si="15"/>
        <v>0</v>
      </c>
      <c r="J203" s="85">
        <f t="shared" si="12"/>
        <v>0</v>
      </c>
      <c r="K203" s="85">
        <f t="shared" si="13"/>
        <v>0</v>
      </c>
      <c r="L203" s="86">
        <f t="shared" si="14"/>
        <v>0</v>
      </c>
      <c r="M203" s="43"/>
    </row>
    <row r="204" spans="2:13" ht="16.5" x14ac:dyDescent="0.2">
      <c r="B204" s="27">
        <v>202</v>
      </c>
      <c r="C204" s="36"/>
      <c r="D204" s="21"/>
      <c r="E204" s="21"/>
      <c r="F204" s="21"/>
      <c r="G204" s="22"/>
      <c r="H204" s="37"/>
      <c r="I204" s="84">
        <f t="shared" si="15"/>
        <v>0</v>
      </c>
      <c r="J204" s="85">
        <f t="shared" si="12"/>
        <v>0</v>
      </c>
      <c r="K204" s="85">
        <f t="shared" si="13"/>
        <v>0</v>
      </c>
      <c r="L204" s="86">
        <f t="shared" si="14"/>
        <v>0</v>
      </c>
      <c r="M204" s="43"/>
    </row>
    <row r="205" spans="2:13" ht="16.5" x14ac:dyDescent="0.2">
      <c r="B205" s="27">
        <v>203</v>
      </c>
      <c r="C205" s="36"/>
      <c r="D205" s="21"/>
      <c r="E205" s="21"/>
      <c r="F205" s="21"/>
      <c r="G205" s="22"/>
      <c r="H205" s="37"/>
      <c r="I205" s="84">
        <f t="shared" si="15"/>
        <v>0</v>
      </c>
      <c r="J205" s="85">
        <f t="shared" si="12"/>
        <v>0</v>
      </c>
      <c r="K205" s="85">
        <f t="shared" si="13"/>
        <v>0</v>
      </c>
      <c r="L205" s="86">
        <f t="shared" si="14"/>
        <v>0</v>
      </c>
      <c r="M205" s="43"/>
    </row>
    <row r="206" spans="2:13" ht="16.5" x14ac:dyDescent="0.2">
      <c r="B206" s="27">
        <v>204</v>
      </c>
      <c r="C206" s="36"/>
      <c r="D206" s="21"/>
      <c r="E206" s="21"/>
      <c r="F206" s="21"/>
      <c r="G206" s="22"/>
      <c r="H206" s="37"/>
      <c r="I206" s="84">
        <f t="shared" si="15"/>
        <v>0</v>
      </c>
      <c r="J206" s="85">
        <f t="shared" si="12"/>
        <v>0</v>
      </c>
      <c r="K206" s="85">
        <f t="shared" si="13"/>
        <v>0</v>
      </c>
      <c r="L206" s="86">
        <f t="shared" si="14"/>
        <v>0</v>
      </c>
      <c r="M206" s="43"/>
    </row>
    <row r="207" spans="2:13" ht="16.5" x14ac:dyDescent="0.2">
      <c r="B207" s="27">
        <v>205</v>
      </c>
      <c r="C207" s="36"/>
      <c r="D207" s="21"/>
      <c r="E207" s="21"/>
      <c r="F207" s="21"/>
      <c r="G207" s="22"/>
      <c r="H207" s="37"/>
      <c r="I207" s="84">
        <f t="shared" si="15"/>
        <v>0</v>
      </c>
      <c r="J207" s="85">
        <f t="shared" si="12"/>
        <v>0</v>
      </c>
      <c r="K207" s="85">
        <f t="shared" si="13"/>
        <v>0</v>
      </c>
      <c r="L207" s="86">
        <f t="shared" si="14"/>
        <v>0</v>
      </c>
      <c r="M207" s="43"/>
    </row>
    <row r="208" spans="2:13" ht="16.5" x14ac:dyDescent="0.2">
      <c r="B208" s="27">
        <v>206</v>
      </c>
      <c r="C208" s="36"/>
      <c r="D208" s="21"/>
      <c r="E208" s="21"/>
      <c r="F208" s="21"/>
      <c r="G208" s="22"/>
      <c r="H208" s="37"/>
      <c r="I208" s="84">
        <f t="shared" si="15"/>
        <v>0</v>
      </c>
      <c r="J208" s="85">
        <f t="shared" si="12"/>
        <v>0</v>
      </c>
      <c r="K208" s="85">
        <f t="shared" si="13"/>
        <v>0</v>
      </c>
      <c r="L208" s="86">
        <f t="shared" si="14"/>
        <v>0</v>
      </c>
      <c r="M208" s="43"/>
    </row>
    <row r="209" spans="2:13" ht="16.5" x14ac:dyDescent="0.2">
      <c r="B209" s="27">
        <v>207</v>
      </c>
      <c r="C209" s="36"/>
      <c r="D209" s="21"/>
      <c r="E209" s="21"/>
      <c r="F209" s="21"/>
      <c r="G209" s="22"/>
      <c r="H209" s="37"/>
      <c r="I209" s="84">
        <f t="shared" si="15"/>
        <v>0</v>
      </c>
      <c r="J209" s="85">
        <f t="shared" si="12"/>
        <v>0</v>
      </c>
      <c r="K209" s="85">
        <f t="shared" si="13"/>
        <v>0</v>
      </c>
      <c r="L209" s="86">
        <f t="shared" si="14"/>
        <v>0</v>
      </c>
      <c r="M209" s="43"/>
    </row>
    <row r="210" spans="2:13" ht="16.5" x14ac:dyDescent="0.2">
      <c r="B210" s="27">
        <v>208</v>
      </c>
      <c r="C210" s="36"/>
      <c r="D210" s="21"/>
      <c r="E210" s="21"/>
      <c r="F210" s="21"/>
      <c r="G210" s="22"/>
      <c r="H210" s="37"/>
      <c r="I210" s="84">
        <f t="shared" si="15"/>
        <v>0</v>
      </c>
      <c r="J210" s="85">
        <f t="shared" si="12"/>
        <v>0</v>
      </c>
      <c r="K210" s="85">
        <f t="shared" si="13"/>
        <v>0</v>
      </c>
      <c r="L210" s="86">
        <f t="shared" si="14"/>
        <v>0</v>
      </c>
      <c r="M210" s="43"/>
    </row>
    <row r="211" spans="2:13" ht="16.5" x14ac:dyDescent="0.2">
      <c r="B211" s="27">
        <v>209</v>
      </c>
      <c r="C211" s="36"/>
      <c r="D211" s="21"/>
      <c r="E211" s="21"/>
      <c r="F211" s="21"/>
      <c r="G211" s="22"/>
      <c r="H211" s="37"/>
      <c r="I211" s="84">
        <f t="shared" si="15"/>
        <v>0</v>
      </c>
      <c r="J211" s="85">
        <f t="shared" si="12"/>
        <v>0</v>
      </c>
      <c r="K211" s="85">
        <f t="shared" si="13"/>
        <v>0</v>
      </c>
      <c r="L211" s="86">
        <f t="shared" si="14"/>
        <v>0</v>
      </c>
      <c r="M211" s="43"/>
    </row>
    <row r="212" spans="2:13" ht="16.5" x14ac:dyDescent="0.2">
      <c r="B212" s="27">
        <v>210</v>
      </c>
      <c r="C212" s="36"/>
      <c r="D212" s="21"/>
      <c r="E212" s="21"/>
      <c r="F212" s="21"/>
      <c r="G212" s="22"/>
      <c r="H212" s="37"/>
      <c r="I212" s="84">
        <f t="shared" si="15"/>
        <v>0</v>
      </c>
      <c r="J212" s="85">
        <f t="shared" si="12"/>
        <v>0</v>
      </c>
      <c r="K212" s="85">
        <f t="shared" si="13"/>
        <v>0</v>
      </c>
      <c r="L212" s="86">
        <f t="shared" si="14"/>
        <v>0</v>
      </c>
      <c r="M212" s="43"/>
    </row>
    <row r="213" spans="2:13" ht="16.5" x14ac:dyDescent="0.2">
      <c r="B213" s="27">
        <v>211</v>
      </c>
      <c r="C213" s="36"/>
      <c r="D213" s="21"/>
      <c r="E213" s="21"/>
      <c r="F213" s="21"/>
      <c r="G213" s="22"/>
      <c r="H213" s="37"/>
      <c r="I213" s="84">
        <f t="shared" si="15"/>
        <v>0</v>
      </c>
      <c r="J213" s="85">
        <f t="shared" si="12"/>
        <v>0</v>
      </c>
      <c r="K213" s="85">
        <f t="shared" si="13"/>
        <v>0</v>
      </c>
      <c r="L213" s="86">
        <f t="shared" si="14"/>
        <v>0</v>
      </c>
      <c r="M213" s="43"/>
    </row>
    <row r="214" spans="2:13" ht="16.5" x14ac:dyDescent="0.2">
      <c r="B214" s="27">
        <v>212</v>
      </c>
      <c r="C214" s="36"/>
      <c r="D214" s="21"/>
      <c r="E214" s="21"/>
      <c r="F214" s="21"/>
      <c r="G214" s="22"/>
      <c r="H214" s="37"/>
      <c r="I214" s="84">
        <f t="shared" si="15"/>
        <v>0</v>
      </c>
      <c r="J214" s="85">
        <f t="shared" si="12"/>
        <v>0</v>
      </c>
      <c r="K214" s="85">
        <f t="shared" si="13"/>
        <v>0</v>
      </c>
      <c r="L214" s="86">
        <f t="shared" si="14"/>
        <v>0</v>
      </c>
      <c r="M214" s="43"/>
    </row>
    <row r="215" spans="2:13" ht="16.5" x14ac:dyDescent="0.2">
      <c r="B215" s="27">
        <v>213</v>
      </c>
      <c r="C215" s="36"/>
      <c r="D215" s="21"/>
      <c r="E215" s="21"/>
      <c r="F215" s="21"/>
      <c r="G215" s="22"/>
      <c r="H215" s="37"/>
      <c r="I215" s="84">
        <f t="shared" si="15"/>
        <v>0</v>
      </c>
      <c r="J215" s="85">
        <f t="shared" si="12"/>
        <v>0</v>
      </c>
      <c r="K215" s="85">
        <f t="shared" si="13"/>
        <v>0</v>
      </c>
      <c r="L215" s="86">
        <f t="shared" si="14"/>
        <v>0</v>
      </c>
      <c r="M215" s="43"/>
    </row>
    <row r="216" spans="2:13" ht="16.5" x14ac:dyDescent="0.2">
      <c r="B216" s="27">
        <v>214</v>
      </c>
      <c r="C216" s="36"/>
      <c r="D216" s="21"/>
      <c r="E216" s="21"/>
      <c r="F216" s="21"/>
      <c r="G216" s="22"/>
      <c r="H216" s="37"/>
      <c r="I216" s="84">
        <f t="shared" si="15"/>
        <v>0</v>
      </c>
      <c r="J216" s="85">
        <f t="shared" si="12"/>
        <v>0</v>
      </c>
      <c r="K216" s="85">
        <f t="shared" si="13"/>
        <v>0</v>
      </c>
      <c r="L216" s="86">
        <f t="shared" si="14"/>
        <v>0</v>
      </c>
      <c r="M216" s="43"/>
    </row>
    <row r="217" spans="2:13" ht="16.5" x14ac:dyDescent="0.2">
      <c r="B217" s="27">
        <v>215</v>
      </c>
      <c r="C217" s="36"/>
      <c r="D217" s="21"/>
      <c r="E217" s="21"/>
      <c r="F217" s="21"/>
      <c r="G217" s="22"/>
      <c r="H217" s="37"/>
      <c r="I217" s="84">
        <f t="shared" si="15"/>
        <v>0</v>
      </c>
      <c r="J217" s="85">
        <f t="shared" si="12"/>
        <v>0</v>
      </c>
      <c r="K217" s="85">
        <f t="shared" si="13"/>
        <v>0</v>
      </c>
      <c r="L217" s="86">
        <f t="shared" si="14"/>
        <v>0</v>
      </c>
      <c r="M217" s="43"/>
    </row>
    <row r="218" spans="2:13" ht="16.5" x14ac:dyDescent="0.2">
      <c r="B218" s="27">
        <v>216</v>
      </c>
      <c r="C218" s="36"/>
      <c r="D218" s="21"/>
      <c r="E218" s="21"/>
      <c r="F218" s="21"/>
      <c r="G218" s="22"/>
      <c r="H218" s="37"/>
      <c r="I218" s="84">
        <f t="shared" si="15"/>
        <v>0</v>
      </c>
      <c r="J218" s="85">
        <f t="shared" si="12"/>
        <v>0</v>
      </c>
      <c r="K218" s="85">
        <f t="shared" si="13"/>
        <v>0</v>
      </c>
      <c r="L218" s="86">
        <f t="shared" si="14"/>
        <v>0</v>
      </c>
      <c r="M218" s="43"/>
    </row>
    <row r="219" spans="2:13" ht="16.5" x14ac:dyDescent="0.2">
      <c r="B219" s="27">
        <v>217</v>
      </c>
      <c r="C219" s="36"/>
      <c r="D219" s="21"/>
      <c r="E219" s="21"/>
      <c r="F219" s="21"/>
      <c r="G219" s="22"/>
      <c r="H219" s="37"/>
      <c r="I219" s="84">
        <f t="shared" si="15"/>
        <v>0</v>
      </c>
      <c r="J219" s="85">
        <f t="shared" si="12"/>
        <v>0</v>
      </c>
      <c r="K219" s="85">
        <f t="shared" si="13"/>
        <v>0</v>
      </c>
      <c r="L219" s="86">
        <f t="shared" si="14"/>
        <v>0</v>
      </c>
      <c r="M219" s="43"/>
    </row>
    <row r="220" spans="2:13" ht="16.5" x14ac:dyDescent="0.2">
      <c r="B220" s="27">
        <v>218</v>
      </c>
      <c r="C220" s="36"/>
      <c r="D220" s="21"/>
      <c r="E220" s="21"/>
      <c r="F220" s="21"/>
      <c r="G220" s="22"/>
      <c r="H220" s="37"/>
      <c r="I220" s="84">
        <f t="shared" si="15"/>
        <v>0</v>
      </c>
      <c r="J220" s="85">
        <f t="shared" si="12"/>
        <v>0</v>
      </c>
      <c r="K220" s="85">
        <f t="shared" si="13"/>
        <v>0</v>
      </c>
      <c r="L220" s="86">
        <f t="shared" si="14"/>
        <v>0</v>
      </c>
      <c r="M220" s="43"/>
    </row>
    <row r="221" spans="2:13" ht="16.5" x14ac:dyDescent="0.2">
      <c r="B221" s="27">
        <v>219</v>
      </c>
      <c r="C221" s="36"/>
      <c r="D221" s="21"/>
      <c r="E221" s="21"/>
      <c r="F221" s="21"/>
      <c r="G221" s="22"/>
      <c r="H221" s="37"/>
      <c r="I221" s="84">
        <f t="shared" si="15"/>
        <v>0</v>
      </c>
      <c r="J221" s="85">
        <f t="shared" si="12"/>
        <v>0</v>
      </c>
      <c r="K221" s="85">
        <f t="shared" si="13"/>
        <v>0</v>
      </c>
      <c r="L221" s="86">
        <f t="shared" si="14"/>
        <v>0</v>
      </c>
      <c r="M221" s="43"/>
    </row>
    <row r="222" spans="2:13" ht="16.5" x14ac:dyDescent="0.2">
      <c r="B222" s="27">
        <v>220</v>
      </c>
      <c r="C222" s="36"/>
      <c r="D222" s="21"/>
      <c r="E222" s="21"/>
      <c r="F222" s="21"/>
      <c r="G222" s="22"/>
      <c r="H222" s="37"/>
      <c r="I222" s="84">
        <f t="shared" si="15"/>
        <v>0</v>
      </c>
      <c r="J222" s="85">
        <f t="shared" si="12"/>
        <v>0</v>
      </c>
      <c r="K222" s="85">
        <f t="shared" si="13"/>
        <v>0</v>
      </c>
      <c r="L222" s="86">
        <f t="shared" si="14"/>
        <v>0</v>
      </c>
      <c r="M222" s="43"/>
    </row>
    <row r="223" spans="2:13" ht="16.5" x14ac:dyDescent="0.2">
      <c r="B223" s="27">
        <v>221</v>
      </c>
      <c r="C223" s="36"/>
      <c r="D223" s="21"/>
      <c r="E223" s="21"/>
      <c r="F223" s="21"/>
      <c r="G223" s="22"/>
      <c r="H223" s="37"/>
      <c r="I223" s="84">
        <f t="shared" si="15"/>
        <v>0</v>
      </c>
      <c r="J223" s="85">
        <f t="shared" si="12"/>
        <v>0</v>
      </c>
      <c r="K223" s="85">
        <f t="shared" si="13"/>
        <v>0</v>
      </c>
      <c r="L223" s="86">
        <f t="shared" si="14"/>
        <v>0</v>
      </c>
      <c r="M223" s="43"/>
    </row>
    <row r="224" spans="2:13" ht="16.5" x14ac:dyDescent="0.2">
      <c r="B224" s="27">
        <v>222</v>
      </c>
      <c r="C224" s="36"/>
      <c r="D224" s="21"/>
      <c r="E224" s="21"/>
      <c r="F224" s="21"/>
      <c r="G224" s="22"/>
      <c r="H224" s="37"/>
      <c r="I224" s="84">
        <f t="shared" si="15"/>
        <v>0</v>
      </c>
      <c r="J224" s="85">
        <f t="shared" si="12"/>
        <v>0</v>
      </c>
      <c r="K224" s="85">
        <f t="shared" si="13"/>
        <v>0</v>
      </c>
      <c r="L224" s="86">
        <f t="shared" si="14"/>
        <v>0</v>
      </c>
      <c r="M224" s="43"/>
    </row>
    <row r="225" spans="2:13" ht="16.5" x14ac:dyDescent="0.2">
      <c r="B225" s="27">
        <v>223</v>
      </c>
      <c r="C225" s="36"/>
      <c r="D225" s="21"/>
      <c r="E225" s="21"/>
      <c r="F225" s="21"/>
      <c r="G225" s="22"/>
      <c r="H225" s="37"/>
      <c r="I225" s="84">
        <f t="shared" si="15"/>
        <v>0</v>
      </c>
      <c r="J225" s="85">
        <f t="shared" si="12"/>
        <v>0</v>
      </c>
      <c r="K225" s="85">
        <f t="shared" si="13"/>
        <v>0</v>
      </c>
      <c r="L225" s="86">
        <f t="shared" si="14"/>
        <v>0</v>
      </c>
      <c r="M225" s="43"/>
    </row>
    <row r="226" spans="2:13" ht="16.5" x14ac:dyDescent="0.2">
      <c r="B226" s="27">
        <v>224</v>
      </c>
      <c r="C226" s="36"/>
      <c r="D226" s="21"/>
      <c r="E226" s="21"/>
      <c r="F226" s="21"/>
      <c r="G226" s="22"/>
      <c r="H226" s="37"/>
      <c r="I226" s="84">
        <f t="shared" si="15"/>
        <v>0</v>
      </c>
      <c r="J226" s="85">
        <f t="shared" si="12"/>
        <v>0</v>
      </c>
      <c r="K226" s="85">
        <f t="shared" si="13"/>
        <v>0</v>
      </c>
      <c r="L226" s="86">
        <f t="shared" si="14"/>
        <v>0</v>
      </c>
      <c r="M226" s="43"/>
    </row>
    <row r="227" spans="2:13" ht="16.5" x14ac:dyDescent="0.2">
      <c r="B227" s="27">
        <v>225</v>
      </c>
      <c r="C227" s="36"/>
      <c r="D227" s="21"/>
      <c r="E227" s="21"/>
      <c r="F227" s="21"/>
      <c r="G227" s="22"/>
      <c r="H227" s="37"/>
      <c r="I227" s="84">
        <f t="shared" si="15"/>
        <v>0</v>
      </c>
      <c r="J227" s="85">
        <f t="shared" si="12"/>
        <v>0</v>
      </c>
      <c r="K227" s="85">
        <f t="shared" si="13"/>
        <v>0</v>
      </c>
      <c r="L227" s="86">
        <f t="shared" si="14"/>
        <v>0</v>
      </c>
      <c r="M227" s="43"/>
    </row>
    <row r="228" spans="2:13" ht="16.5" x14ac:dyDescent="0.2">
      <c r="B228" s="27">
        <v>226</v>
      </c>
      <c r="C228" s="36"/>
      <c r="D228" s="21"/>
      <c r="E228" s="21"/>
      <c r="F228" s="21"/>
      <c r="G228" s="22"/>
      <c r="H228" s="37"/>
      <c r="I228" s="84">
        <f t="shared" si="15"/>
        <v>0</v>
      </c>
      <c r="J228" s="85">
        <f t="shared" si="12"/>
        <v>0</v>
      </c>
      <c r="K228" s="85">
        <f t="shared" si="13"/>
        <v>0</v>
      </c>
      <c r="L228" s="86">
        <f t="shared" si="14"/>
        <v>0</v>
      </c>
      <c r="M228" s="43"/>
    </row>
    <row r="229" spans="2:13" ht="16.5" x14ac:dyDescent="0.2">
      <c r="B229" s="27">
        <v>227</v>
      </c>
      <c r="C229" s="36"/>
      <c r="D229" s="21"/>
      <c r="E229" s="21"/>
      <c r="F229" s="21"/>
      <c r="G229" s="22"/>
      <c r="H229" s="37"/>
      <c r="I229" s="84">
        <f t="shared" si="15"/>
        <v>0</v>
      </c>
      <c r="J229" s="85">
        <f t="shared" si="12"/>
        <v>0</v>
      </c>
      <c r="K229" s="85">
        <f t="shared" si="13"/>
        <v>0</v>
      </c>
      <c r="L229" s="86">
        <f t="shared" si="14"/>
        <v>0</v>
      </c>
      <c r="M229" s="43"/>
    </row>
    <row r="230" spans="2:13" ht="16.5" x14ac:dyDescent="0.2">
      <c r="B230" s="27">
        <v>228</v>
      </c>
      <c r="C230" s="36"/>
      <c r="D230" s="21"/>
      <c r="E230" s="21"/>
      <c r="F230" s="21"/>
      <c r="G230" s="22"/>
      <c r="H230" s="37"/>
      <c r="I230" s="84">
        <f t="shared" si="15"/>
        <v>0</v>
      </c>
      <c r="J230" s="85">
        <f t="shared" si="12"/>
        <v>0</v>
      </c>
      <c r="K230" s="85">
        <f t="shared" si="13"/>
        <v>0</v>
      </c>
      <c r="L230" s="86">
        <f t="shared" si="14"/>
        <v>0</v>
      </c>
      <c r="M230" s="43"/>
    </row>
    <row r="231" spans="2:13" ht="16.5" x14ac:dyDescent="0.2">
      <c r="B231" s="27">
        <v>229</v>
      </c>
      <c r="C231" s="36"/>
      <c r="D231" s="21"/>
      <c r="E231" s="21"/>
      <c r="F231" s="21"/>
      <c r="G231" s="22"/>
      <c r="H231" s="37"/>
      <c r="I231" s="84">
        <f t="shared" si="15"/>
        <v>0</v>
      </c>
      <c r="J231" s="85">
        <f t="shared" si="12"/>
        <v>0</v>
      </c>
      <c r="K231" s="85">
        <f t="shared" si="13"/>
        <v>0</v>
      </c>
      <c r="L231" s="86">
        <f t="shared" si="14"/>
        <v>0</v>
      </c>
      <c r="M231" s="43"/>
    </row>
    <row r="232" spans="2:13" ht="16.5" x14ac:dyDescent="0.2">
      <c r="B232" s="27">
        <v>230</v>
      </c>
      <c r="C232" s="36"/>
      <c r="D232" s="21"/>
      <c r="E232" s="21"/>
      <c r="F232" s="21"/>
      <c r="G232" s="22"/>
      <c r="H232" s="37"/>
      <c r="I232" s="84">
        <f t="shared" si="15"/>
        <v>0</v>
      </c>
      <c r="J232" s="85">
        <f t="shared" si="12"/>
        <v>0</v>
      </c>
      <c r="K232" s="85">
        <f t="shared" si="13"/>
        <v>0</v>
      </c>
      <c r="L232" s="86">
        <f t="shared" si="14"/>
        <v>0</v>
      </c>
      <c r="M232" s="43"/>
    </row>
    <row r="233" spans="2:13" ht="16.5" x14ac:dyDescent="0.2">
      <c r="B233" s="27">
        <v>231</v>
      </c>
      <c r="C233" s="36"/>
      <c r="D233" s="21"/>
      <c r="E233" s="21"/>
      <c r="F233" s="21"/>
      <c r="G233" s="22"/>
      <c r="H233" s="37"/>
      <c r="I233" s="84">
        <f t="shared" si="15"/>
        <v>0</v>
      </c>
      <c r="J233" s="85">
        <f t="shared" si="12"/>
        <v>0</v>
      </c>
      <c r="K233" s="85">
        <f t="shared" si="13"/>
        <v>0</v>
      </c>
      <c r="L233" s="86">
        <f t="shared" si="14"/>
        <v>0</v>
      </c>
      <c r="M233" s="43"/>
    </row>
    <row r="234" spans="2:13" ht="16.5" x14ac:dyDescent="0.2">
      <c r="B234" s="27">
        <v>232</v>
      </c>
      <c r="C234" s="36"/>
      <c r="D234" s="21"/>
      <c r="E234" s="21"/>
      <c r="F234" s="21"/>
      <c r="G234" s="22"/>
      <c r="H234" s="37"/>
      <c r="I234" s="84">
        <f t="shared" si="15"/>
        <v>0</v>
      </c>
      <c r="J234" s="85">
        <f t="shared" si="12"/>
        <v>0</v>
      </c>
      <c r="K234" s="85">
        <f t="shared" si="13"/>
        <v>0</v>
      </c>
      <c r="L234" s="86">
        <f t="shared" si="14"/>
        <v>0</v>
      </c>
      <c r="M234" s="43"/>
    </row>
    <row r="235" spans="2:13" ht="16.5" x14ac:dyDescent="0.2">
      <c r="B235" s="27">
        <v>233</v>
      </c>
      <c r="C235" s="36"/>
      <c r="D235" s="21"/>
      <c r="E235" s="21"/>
      <c r="F235" s="21"/>
      <c r="G235" s="22"/>
      <c r="H235" s="37"/>
      <c r="I235" s="84">
        <f t="shared" si="15"/>
        <v>0</v>
      </c>
      <c r="J235" s="85">
        <f t="shared" si="12"/>
        <v>0</v>
      </c>
      <c r="K235" s="85">
        <f t="shared" si="13"/>
        <v>0</v>
      </c>
      <c r="L235" s="86">
        <f t="shared" si="14"/>
        <v>0</v>
      </c>
      <c r="M235" s="43"/>
    </row>
    <row r="236" spans="2:13" ht="16.5" x14ac:dyDescent="0.2">
      <c r="B236" s="27">
        <v>234</v>
      </c>
      <c r="C236" s="36"/>
      <c r="D236" s="21"/>
      <c r="E236" s="21"/>
      <c r="F236" s="21"/>
      <c r="G236" s="22"/>
      <c r="H236" s="37"/>
      <c r="I236" s="84">
        <f t="shared" si="15"/>
        <v>0</v>
      </c>
      <c r="J236" s="85">
        <f t="shared" si="12"/>
        <v>0</v>
      </c>
      <c r="K236" s="85">
        <f t="shared" si="13"/>
        <v>0</v>
      </c>
      <c r="L236" s="86">
        <f t="shared" si="14"/>
        <v>0</v>
      </c>
      <c r="M236" s="43"/>
    </row>
    <row r="237" spans="2:13" ht="16.5" x14ac:dyDescent="0.2">
      <c r="B237" s="27">
        <v>235</v>
      </c>
      <c r="C237" s="36"/>
      <c r="D237" s="21"/>
      <c r="E237" s="21"/>
      <c r="F237" s="21"/>
      <c r="G237" s="22"/>
      <c r="H237" s="37"/>
      <c r="I237" s="84">
        <f t="shared" si="15"/>
        <v>0</v>
      </c>
      <c r="J237" s="85">
        <f t="shared" si="12"/>
        <v>0</v>
      </c>
      <c r="K237" s="85">
        <f t="shared" si="13"/>
        <v>0</v>
      </c>
      <c r="L237" s="86">
        <f t="shared" si="14"/>
        <v>0</v>
      </c>
      <c r="M237" s="43"/>
    </row>
    <row r="238" spans="2:13" ht="16.5" x14ac:dyDescent="0.2">
      <c r="B238" s="27">
        <v>236</v>
      </c>
      <c r="C238" s="36"/>
      <c r="D238" s="21"/>
      <c r="E238" s="21"/>
      <c r="F238" s="21"/>
      <c r="G238" s="22"/>
      <c r="H238" s="37"/>
      <c r="I238" s="84">
        <f t="shared" si="15"/>
        <v>0</v>
      </c>
      <c r="J238" s="85">
        <f t="shared" si="12"/>
        <v>0</v>
      </c>
      <c r="K238" s="85">
        <f t="shared" si="13"/>
        <v>0</v>
      </c>
      <c r="L238" s="86">
        <f t="shared" si="14"/>
        <v>0</v>
      </c>
      <c r="M238" s="43"/>
    </row>
    <row r="239" spans="2:13" ht="16.5" x14ac:dyDescent="0.2">
      <c r="B239" s="27">
        <v>237</v>
      </c>
      <c r="C239" s="36"/>
      <c r="D239" s="21"/>
      <c r="E239" s="21"/>
      <c r="F239" s="21"/>
      <c r="G239" s="22"/>
      <c r="H239" s="37"/>
      <c r="I239" s="84">
        <f t="shared" si="15"/>
        <v>0</v>
      </c>
      <c r="J239" s="85">
        <f t="shared" si="12"/>
        <v>0</v>
      </c>
      <c r="K239" s="85">
        <f t="shared" si="13"/>
        <v>0</v>
      </c>
      <c r="L239" s="86">
        <f t="shared" si="14"/>
        <v>0</v>
      </c>
      <c r="M239" s="43"/>
    </row>
    <row r="240" spans="2:13" ht="16.5" x14ac:dyDescent="0.2">
      <c r="B240" s="27">
        <v>238</v>
      </c>
      <c r="C240" s="36"/>
      <c r="D240" s="21"/>
      <c r="E240" s="21"/>
      <c r="F240" s="21"/>
      <c r="G240" s="22"/>
      <c r="H240" s="37"/>
      <c r="I240" s="84">
        <f t="shared" si="15"/>
        <v>0</v>
      </c>
      <c r="J240" s="85">
        <f t="shared" si="12"/>
        <v>0</v>
      </c>
      <c r="K240" s="85">
        <f t="shared" si="13"/>
        <v>0</v>
      </c>
      <c r="L240" s="86">
        <f t="shared" si="14"/>
        <v>0</v>
      </c>
      <c r="M240" s="43"/>
    </row>
    <row r="241" spans="2:13" ht="16.5" x14ac:dyDescent="0.2">
      <c r="B241" s="27">
        <v>239</v>
      </c>
      <c r="C241" s="36"/>
      <c r="D241" s="21"/>
      <c r="E241" s="21"/>
      <c r="F241" s="21"/>
      <c r="G241" s="22"/>
      <c r="H241" s="37"/>
      <c r="I241" s="84">
        <f t="shared" si="15"/>
        <v>0</v>
      </c>
      <c r="J241" s="85">
        <f t="shared" si="12"/>
        <v>0</v>
      </c>
      <c r="K241" s="85">
        <f t="shared" si="13"/>
        <v>0</v>
      </c>
      <c r="L241" s="86">
        <f t="shared" si="14"/>
        <v>0</v>
      </c>
      <c r="M241" s="43"/>
    </row>
    <row r="242" spans="2:13" ht="16.5" x14ac:dyDescent="0.2">
      <c r="B242" s="27">
        <v>240</v>
      </c>
      <c r="C242" s="36"/>
      <c r="D242" s="21"/>
      <c r="E242" s="21"/>
      <c r="F242" s="21"/>
      <c r="G242" s="22"/>
      <c r="H242" s="37"/>
      <c r="I242" s="84">
        <f t="shared" si="15"/>
        <v>0</v>
      </c>
      <c r="J242" s="85">
        <f t="shared" si="12"/>
        <v>0</v>
      </c>
      <c r="K242" s="85">
        <f t="shared" si="13"/>
        <v>0</v>
      </c>
      <c r="L242" s="86">
        <f t="shared" si="14"/>
        <v>0</v>
      </c>
      <c r="M242" s="43"/>
    </row>
    <row r="243" spans="2:13" ht="16.5" x14ac:dyDescent="0.2">
      <c r="B243" s="27">
        <v>241</v>
      </c>
      <c r="C243" s="36"/>
      <c r="D243" s="21"/>
      <c r="E243" s="21"/>
      <c r="F243" s="21"/>
      <c r="G243" s="22"/>
      <c r="H243" s="37"/>
      <c r="I243" s="84">
        <f t="shared" si="15"/>
        <v>0</v>
      </c>
      <c r="J243" s="85">
        <f t="shared" si="12"/>
        <v>0</v>
      </c>
      <c r="K243" s="85">
        <f t="shared" si="13"/>
        <v>0</v>
      </c>
      <c r="L243" s="86">
        <f t="shared" si="14"/>
        <v>0</v>
      </c>
      <c r="M243" s="43"/>
    </row>
    <row r="244" spans="2:13" ht="16.5" x14ac:dyDescent="0.2">
      <c r="B244" s="27">
        <v>242</v>
      </c>
      <c r="C244" s="36"/>
      <c r="D244" s="21"/>
      <c r="E244" s="21"/>
      <c r="F244" s="21"/>
      <c r="G244" s="22"/>
      <c r="H244" s="37"/>
      <c r="I244" s="84">
        <f t="shared" si="15"/>
        <v>0</v>
      </c>
      <c r="J244" s="85">
        <f t="shared" si="12"/>
        <v>0</v>
      </c>
      <c r="K244" s="85">
        <f t="shared" si="13"/>
        <v>0</v>
      </c>
      <c r="L244" s="86">
        <f t="shared" si="14"/>
        <v>0</v>
      </c>
      <c r="M244" s="43"/>
    </row>
    <row r="245" spans="2:13" ht="16.5" x14ac:dyDescent="0.2">
      <c r="B245" s="27">
        <v>243</v>
      </c>
      <c r="C245" s="36"/>
      <c r="D245" s="21"/>
      <c r="E245" s="21"/>
      <c r="F245" s="21"/>
      <c r="G245" s="22"/>
      <c r="H245" s="37"/>
      <c r="I245" s="84">
        <f t="shared" si="15"/>
        <v>0</v>
      </c>
      <c r="J245" s="85">
        <f t="shared" si="12"/>
        <v>0</v>
      </c>
      <c r="K245" s="85">
        <f t="shared" si="13"/>
        <v>0</v>
      </c>
      <c r="L245" s="86">
        <f t="shared" si="14"/>
        <v>0</v>
      </c>
      <c r="M245" s="43"/>
    </row>
    <row r="246" spans="2:13" ht="16.5" x14ac:dyDescent="0.2">
      <c r="B246" s="27">
        <v>244</v>
      </c>
      <c r="C246" s="36"/>
      <c r="D246" s="21"/>
      <c r="E246" s="21"/>
      <c r="F246" s="21"/>
      <c r="G246" s="22"/>
      <c r="H246" s="37"/>
      <c r="I246" s="84">
        <f t="shared" si="15"/>
        <v>0</v>
      </c>
      <c r="J246" s="85">
        <f t="shared" si="12"/>
        <v>0</v>
      </c>
      <c r="K246" s="85">
        <f t="shared" si="13"/>
        <v>0</v>
      </c>
      <c r="L246" s="86">
        <f t="shared" si="14"/>
        <v>0</v>
      </c>
      <c r="M246" s="43"/>
    </row>
    <row r="247" spans="2:13" ht="16.5" x14ac:dyDescent="0.2">
      <c r="B247" s="27">
        <v>245</v>
      </c>
      <c r="C247" s="36"/>
      <c r="D247" s="21"/>
      <c r="E247" s="21"/>
      <c r="F247" s="21"/>
      <c r="G247" s="22"/>
      <c r="H247" s="37"/>
      <c r="I247" s="84">
        <f t="shared" si="15"/>
        <v>0</v>
      </c>
      <c r="J247" s="85">
        <f t="shared" si="12"/>
        <v>0</v>
      </c>
      <c r="K247" s="85">
        <f t="shared" si="13"/>
        <v>0</v>
      </c>
      <c r="L247" s="86">
        <f t="shared" si="14"/>
        <v>0</v>
      </c>
      <c r="M247" s="43"/>
    </row>
    <row r="248" spans="2:13" ht="16.5" x14ac:dyDescent="0.2">
      <c r="B248" s="27">
        <v>246</v>
      </c>
      <c r="C248" s="36"/>
      <c r="D248" s="21"/>
      <c r="E248" s="21"/>
      <c r="F248" s="21"/>
      <c r="G248" s="22"/>
      <c r="H248" s="37"/>
      <c r="I248" s="84">
        <f t="shared" si="15"/>
        <v>0</v>
      </c>
      <c r="J248" s="85">
        <f t="shared" si="12"/>
        <v>0</v>
      </c>
      <c r="K248" s="85">
        <f t="shared" si="13"/>
        <v>0</v>
      </c>
      <c r="L248" s="86">
        <f t="shared" si="14"/>
        <v>0</v>
      </c>
      <c r="M248" s="43"/>
    </row>
    <row r="249" spans="2:13" ht="16.5" x14ac:dyDescent="0.2">
      <c r="B249" s="27">
        <v>247</v>
      </c>
      <c r="C249" s="36"/>
      <c r="D249" s="21"/>
      <c r="E249" s="21"/>
      <c r="F249" s="21"/>
      <c r="G249" s="22"/>
      <c r="H249" s="37"/>
      <c r="I249" s="84">
        <f t="shared" si="15"/>
        <v>0</v>
      </c>
      <c r="J249" s="85">
        <f t="shared" si="12"/>
        <v>0</v>
      </c>
      <c r="K249" s="85">
        <f t="shared" si="13"/>
        <v>0</v>
      </c>
      <c r="L249" s="86">
        <f t="shared" si="14"/>
        <v>0</v>
      </c>
      <c r="M249" s="43"/>
    </row>
    <row r="250" spans="2:13" ht="16.5" x14ac:dyDescent="0.2">
      <c r="B250" s="27">
        <v>248</v>
      </c>
      <c r="C250" s="36"/>
      <c r="D250" s="21"/>
      <c r="E250" s="21"/>
      <c r="F250" s="21"/>
      <c r="G250" s="22"/>
      <c r="H250" s="37"/>
      <c r="I250" s="84">
        <f t="shared" si="15"/>
        <v>0</v>
      </c>
      <c r="J250" s="85">
        <f t="shared" si="12"/>
        <v>0</v>
      </c>
      <c r="K250" s="85">
        <f t="shared" si="13"/>
        <v>0</v>
      </c>
      <c r="L250" s="86">
        <f t="shared" si="14"/>
        <v>0</v>
      </c>
      <c r="M250" s="43"/>
    </row>
    <row r="251" spans="2:13" ht="16.5" x14ac:dyDescent="0.2">
      <c r="B251" s="27">
        <v>249</v>
      </c>
      <c r="C251" s="36"/>
      <c r="D251" s="21"/>
      <c r="E251" s="21"/>
      <c r="F251" s="21"/>
      <c r="G251" s="22"/>
      <c r="H251" s="37"/>
      <c r="I251" s="84">
        <f t="shared" si="15"/>
        <v>0</v>
      </c>
      <c r="J251" s="85">
        <f t="shared" si="12"/>
        <v>0</v>
      </c>
      <c r="K251" s="85">
        <f t="shared" si="13"/>
        <v>0</v>
      </c>
      <c r="L251" s="86">
        <f t="shared" si="14"/>
        <v>0</v>
      </c>
      <c r="M251" s="43"/>
    </row>
    <row r="252" spans="2:13" ht="16.5" x14ac:dyDescent="0.2">
      <c r="B252" s="27">
        <v>250</v>
      </c>
      <c r="C252" s="36"/>
      <c r="D252" s="21"/>
      <c r="E252" s="21"/>
      <c r="F252" s="21"/>
      <c r="G252" s="22"/>
      <c r="H252" s="37"/>
      <c r="I252" s="84">
        <f t="shared" si="15"/>
        <v>0</v>
      </c>
      <c r="J252" s="85">
        <f t="shared" si="12"/>
        <v>0</v>
      </c>
      <c r="K252" s="85">
        <f t="shared" si="13"/>
        <v>0</v>
      </c>
      <c r="L252" s="86">
        <f t="shared" si="14"/>
        <v>0</v>
      </c>
      <c r="M252" s="43"/>
    </row>
    <row r="253" spans="2:13" ht="16.5" x14ac:dyDescent="0.2">
      <c r="B253" s="27">
        <v>251</v>
      </c>
      <c r="C253" s="36"/>
      <c r="D253" s="21"/>
      <c r="E253" s="21"/>
      <c r="F253" s="21"/>
      <c r="G253" s="22"/>
      <c r="H253" s="37"/>
      <c r="I253" s="84">
        <f t="shared" si="15"/>
        <v>0</v>
      </c>
      <c r="J253" s="85">
        <f t="shared" si="12"/>
        <v>0</v>
      </c>
      <c r="K253" s="85">
        <f t="shared" si="13"/>
        <v>0</v>
      </c>
      <c r="L253" s="86">
        <f t="shared" si="14"/>
        <v>0</v>
      </c>
      <c r="M253" s="43"/>
    </row>
    <row r="254" spans="2:13" ht="16.5" x14ac:dyDescent="0.2">
      <c r="B254" s="27">
        <v>252</v>
      </c>
      <c r="C254" s="36"/>
      <c r="D254" s="21"/>
      <c r="E254" s="21"/>
      <c r="F254" s="21"/>
      <c r="G254" s="22"/>
      <c r="H254" s="37"/>
      <c r="I254" s="84">
        <f t="shared" si="15"/>
        <v>0</v>
      </c>
      <c r="J254" s="85">
        <f t="shared" si="12"/>
        <v>0</v>
      </c>
      <c r="K254" s="85">
        <f t="shared" si="13"/>
        <v>0</v>
      </c>
      <c r="L254" s="86">
        <f t="shared" si="14"/>
        <v>0</v>
      </c>
      <c r="M254" s="43"/>
    </row>
    <row r="255" spans="2:13" ht="16.5" x14ac:dyDescent="0.2">
      <c r="B255" s="27">
        <v>253</v>
      </c>
      <c r="C255" s="36"/>
      <c r="D255" s="21"/>
      <c r="E255" s="21"/>
      <c r="F255" s="21"/>
      <c r="G255" s="22"/>
      <c r="H255" s="37"/>
      <c r="I255" s="84">
        <f t="shared" si="15"/>
        <v>0</v>
      </c>
      <c r="J255" s="85">
        <f t="shared" si="12"/>
        <v>0</v>
      </c>
      <c r="K255" s="85">
        <f t="shared" si="13"/>
        <v>0</v>
      </c>
      <c r="L255" s="86">
        <f t="shared" si="14"/>
        <v>0</v>
      </c>
      <c r="M255" s="43"/>
    </row>
    <row r="256" spans="2:13" ht="16.5" x14ac:dyDescent="0.2">
      <c r="B256" s="27">
        <v>254</v>
      </c>
      <c r="C256" s="36"/>
      <c r="D256" s="21"/>
      <c r="E256" s="21"/>
      <c r="F256" s="21"/>
      <c r="G256" s="22"/>
      <c r="H256" s="37"/>
      <c r="I256" s="84">
        <f t="shared" si="15"/>
        <v>0</v>
      </c>
      <c r="J256" s="85">
        <f t="shared" si="12"/>
        <v>0</v>
      </c>
      <c r="K256" s="85">
        <f t="shared" si="13"/>
        <v>0</v>
      </c>
      <c r="L256" s="86">
        <f t="shared" si="14"/>
        <v>0</v>
      </c>
      <c r="M256" s="43"/>
    </row>
    <row r="257" spans="2:13" ht="16.5" x14ac:dyDescent="0.2">
      <c r="B257" s="27">
        <v>255</v>
      </c>
      <c r="C257" s="36"/>
      <c r="D257" s="21"/>
      <c r="E257" s="21"/>
      <c r="F257" s="21"/>
      <c r="G257" s="22"/>
      <c r="H257" s="37"/>
      <c r="I257" s="84">
        <f t="shared" si="15"/>
        <v>0</v>
      </c>
      <c r="J257" s="85">
        <f t="shared" si="12"/>
        <v>0</v>
      </c>
      <c r="K257" s="85">
        <f t="shared" si="13"/>
        <v>0</v>
      </c>
      <c r="L257" s="86">
        <f t="shared" si="14"/>
        <v>0</v>
      </c>
      <c r="M257" s="43"/>
    </row>
    <row r="258" spans="2:13" ht="16.5" x14ac:dyDescent="0.2">
      <c r="B258" s="27">
        <v>256</v>
      </c>
      <c r="C258" s="36"/>
      <c r="D258" s="21"/>
      <c r="E258" s="21"/>
      <c r="F258" s="21"/>
      <c r="G258" s="22"/>
      <c r="H258" s="37"/>
      <c r="I258" s="84">
        <f t="shared" si="15"/>
        <v>0</v>
      </c>
      <c r="J258" s="85">
        <f t="shared" si="12"/>
        <v>0</v>
      </c>
      <c r="K258" s="85">
        <f t="shared" si="13"/>
        <v>0</v>
      </c>
      <c r="L258" s="86">
        <f t="shared" si="14"/>
        <v>0</v>
      </c>
      <c r="M258" s="43"/>
    </row>
    <row r="259" spans="2:13" ht="16.5" x14ac:dyDescent="0.2">
      <c r="B259" s="27">
        <v>257</v>
      </c>
      <c r="C259" s="36"/>
      <c r="D259" s="21"/>
      <c r="E259" s="21"/>
      <c r="F259" s="21"/>
      <c r="G259" s="22"/>
      <c r="H259" s="37"/>
      <c r="I259" s="84">
        <f t="shared" si="15"/>
        <v>0</v>
      </c>
      <c r="J259" s="85">
        <f t="shared" ref="J259:J322" si="16">IFERROR(IF($E259="(値引き)", "-", $I259*1.1), "")</f>
        <v>0</v>
      </c>
      <c r="K259" s="85">
        <f t="shared" ref="K259:K322" si="17">IFERROR(
IF($E259="(値引き)", "-",
ROUNDDOWN($I259-
SUMIFS($I:$I, $C:$C, $C259, $E:$E, "(値引き)")
*
IFERROR(($I259/SUMIFS($I:$I, $C:$C, $C259, $E:$E, "&lt;&gt;(値引き)")), 0), 0)), "")</f>
        <v>0</v>
      </c>
      <c r="L259" s="86">
        <f t="shared" ref="L259:L322" si="18">IFERROR(IF($E259="(値引き)", "-", $K259*1.1), "")</f>
        <v>0</v>
      </c>
      <c r="M259" s="43"/>
    </row>
    <row r="260" spans="2:13" ht="16.5" x14ac:dyDescent="0.2">
      <c r="B260" s="27">
        <v>258</v>
      </c>
      <c r="C260" s="36"/>
      <c r="D260" s="21"/>
      <c r="E260" s="21"/>
      <c r="F260" s="21"/>
      <c r="G260" s="22"/>
      <c r="H260" s="37"/>
      <c r="I260" s="84">
        <f t="shared" ref="I260:I323" si="19">IFERROR(IF($E260="(値引き)", $G260, $G260*$H260), "")</f>
        <v>0</v>
      </c>
      <c r="J260" s="85">
        <f t="shared" si="16"/>
        <v>0</v>
      </c>
      <c r="K260" s="85">
        <f t="shared" si="17"/>
        <v>0</v>
      </c>
      <c r="L260" s="86">
        <f t="shared" si="18"/>
        <v>0</v>
      </c>
      <c r="M260" s="43"/>
    </row>
    <row r="261" spans="2:13" ht="16.5" x14ac:dyDescent="0.2">
      <c r="B261" s="27">
        <v>259</v>
      </c>
      <c r="C261" s="36"/>
      <c r="D261" s="21"/>
      <c r="E261" s="21"/>
      <c r="F261" s="21"/>
      <c r="G261" s="22"/>
      <c r="H261" s="37"/>
      <c r="I261" s="84">
        <f t="shared" si="19"/>
        <v>0</v>
      </c>
      <c r="J261" s="85">
        <f t="shared" si="16"/>
        <v>0</v>
      </c>
      <c r="K261" s="85">
        <f t="shared" si="17"/>
        <v>0</v>
      </c>
      <c r="L261" s="86">
        <f t="shared" si="18"/>
        <v>0</v>
      </c>
      <c r="M261" s="43"/>
    </row>
    <row r="262" spans="2:13" ht="16.5" x14ac:dyDescent="0.2">
      <c r="B262" s="27">
        <v>260</v>
      </c>
      <c r="C262" s="36"/>
      <c r="D262" s="21"/>
      <c r="E262" s="21"/>
      <c r="F262" s="21"/>
      <c r="G262" s="22"/>
      <c r="H262" s="37"/>
      <c r="I262" s="84">
        <f t="shared" si="19"/>
        <v>0</v>
      </c>
      <c r="J262" s="85">
        <f t="shared" si="16"/>
        <v>0</v>
      </c>
      <c r="K262" s="85">
        <f t="shared" si="17"/>
        <v>0</v>
      </c>
      <c r="L262" s="86">
        <f t="shared" si="18"/>
        <v>0</v>
      </c>
      <c r="M262" s="43"/>
    </row>
    <row r="263" spans="2:13" ht="16.5" x14ac:dyDescent="0.2">
      <c r="B263" s="27">
        <v>261</v>
      </c>
      <c r="C263" s="36"/>
      <c r="D263" s="21"/>
      <c r="E263" s="21"/>
      <c r="F263" s="21"/>
      <c r="G263" s="22"/>
      <c r="H263" s="37"/>
      <c r="I263" s="84">
        <f t="shared" si="19"/>
        <v>0</v>
      </c>
      <c r="J263" s="85">
        <f t="shared" si="16"/>
        <v>0</v>
      </c>
      <c r="K263" s="85">
        <f t="shared" si="17"/>
        <v>0</v>
      </c>
      <c r="L263" s="86">
        <f t="shared" si="18"/>
        <v>0</v>
      </c>
      <c r="M263" s="43"/>
    </row>
    <row r="264" spans="2:13" ht="16.5" x14ac:dyDescent="0.2">
      <c r="B264" s="27">
        <v>262</v>
      </c>
      <c r="C264" s="36"/>
      <c r="D264" s="21"/>
      <c r="E264" s="21"/>
      <c r="F264" s="21"/>
      <c r="G264" s="22"/>
      <c r="H264" s="37"/>
      <c r="I264" s="84">
        <f t="shared" si="19"/>
        <v>0</v>
      </c>
      <c r="J264" s="85">
        <f t="shared" si="16"/>
        <v>0</v>
      </c>
      <c r="K264" s="85">
        <f t="shared" si="17"/>
        <v>0</v>
      </c>
      <c r="L264" s="86">
        <f t="shared" si="18"/>
        <v>0</v>
      </c>
      <c r="M264" s="43"/>
    </row>
    <row r="265" spans="2:13" ht="16.5" x14ac:dyDescent="0.2">
      <c r="B265" s="27">
        <v>263</v>
      </c>
      <c r="C265" s="36"/>
      <c r="D265" s="21"/>
      <c r="E265" s="21"/>
      <c r="F265" s="21"/>
      <c r="G265" s="22"/>
      <c r="H265" s="37"/>
      <c r="I265" s="84">
        <f t="shared" si="19"/>
        <v>0</v>
      </c>
      <c r="J265" s="85">
        <f t="shared" si="16"/>
        <v>0</v>
      </c>
      <c r="K265" s="85">
        <f t="shared" si="17"/>
        <v>0</v>
      </c>
      <c r="L265" s="86">
        <f t="shared" si="18"/>
        <v>0</v>
      </c>
      <c r="M265" s="43"/>
    </row>
    <row r="266" spans="2:13" ht="16.5" x14ac:dyDescent="0.2">
      <c r="B266" s="27">
        <v>264</v>
      </c>
      <c r="C266" s="36"/>
      <c r="D266" s="21"/>
      <c r="E266" s="21"/>
      <c r="F266" s="21"/>
      <c r="G266" s="22"/>
      <c r="H266" s="37"/>
      <c r="I266" s="84">
        <f t="shared" si="19"/>
        <v>0</v>
      </c>
      <c r="J266" s="85">
        <f t="shared" si="16"/>
        <v>0</v>
      </c>
      <c r="K266" s="85">
        <f t="shared" si="17"/>
        <v>0</v>
      </c>
      <c r="L266" s="86">
        <f t="shared" si="18"/>
        <v>0</v>
      </c>
      <c r="M266" s="43"/>
    </row>
    <row r="267" spans="2:13" ht="16.5" x14ac:dyDescent="0.2">
      <c r="B267" s="27">
        <v>265</v>
      </c>
      <c r="C267" s="36"/>
      <c r="D267" s="21"/>
      <c r="E267" s="21"/>
      <c r="F267" s="21"/>
      <c r="G267" s="22"/>
      <c r="H267" s="37"/>
      <c r="I267" s="84">
        <f t="shared" si="19"/>
        <v>0</v>
      </c>
      <c r="J267" s="85">
        <f t="shared" si="16"/>
        <v>0</v>
      </c>
      <c r="K267" s="85">
        <f t="shared" si="17"/>
        <v>0</v>
      </c>
      <c r="L267" s="86">
        <f t="shared" si="18"/>
        <v>0</v>
      </c>
      <c r="M267" s="43"/>
    </row>
    <row r="268" spans="2:13" ht="16.5" x14ac:dyDescent="0.2">
      <c r="B268" s="27">
        <v>266</v>
      </c>
      <c r="C268" s="36"/>
      <c r="D268" s="21"/>
      <c r="E268" s="21"/>
      <c r="F268" s="21"/>
      <c r="G268" s="22"/>
      <c r="H268" s="37"/>
      <c r="I268" s="84">
        <f t="shared" si="19"/>
        <v>0</v>
      </c>
      <c r="J268" s="85">
        <f t="shared" si="16"/>
        <v>0</v>
      </c>
      <c r="K268" s="85">
        <f t="shared" si="17"/>
        <v>0</v>
      </c>
      <c r="L268" s="86">
        <f t="shared" si="18"/>
        <v>0</v>
      </c>
      <c r="M268" s="43"/>
    </row>
    <row r="269" spans="2:13" ht="16.5" x14ac:dyDescent="0.2">
      <c r="B269" s="27">
        <v>267</v>
      </c>
      <c r="C269" s="36"/>
      <c r="D269" s="21"/>
      <c r="E269" s="21"/>
      <c r="F269" s="21"/>
      <c r="G269" s="22"/>
      <c r="H269" s="37"/>
      <c r="I269" s="84">
        <f t="shared" si="19"/>
        <v>0</v>
      </c>
      <c r="J269" s="85">
        <f t="shared" si="16"/>
        <v>0</v>
      </c>
      <c r="K269" s="85">
        <f t="shared" si="17"/>
        <v>0</v>
      </c>
      <c r="L269" s="86">
        <f t="shared" si="18"/>
        <v>0</v>
      </c>
      <c r="M269" s="43"/>
    </row>
    <row r="270" spans="2:13" ht="16.5" x14ac:dyDescent="0.2">
      <c r="B270" s="27">
        <v>268</v>
      </c>
      <c r="C270" s="36"/>
      <c r="D270" s="21"/>
      <c r="E270" s="21"/>
      <c r="F270" s="21"/>
      <c r="G270" s="22"/>
      <c r="H270" s="37"/>
      <c r="I270" s="84">
        <f t="shared" si="19"/>
        <v>0</v>
      </c>
      <c r="J270" s="85">
        <f t="shared" si="16"/>
        <v>0</v>
      </c>
      <c r="K270" s="85">
        <f t="shared" si="17"/>
        <v>0</v>
      </c>
      <c r="L270" s="86">
        <f t="shared" si="18"/>
        <v>0</v>
      </c>
      <c r="M270" s="43"/>
    </row>
    <row r="271" spans="2:13" ht="16.5" x14ac:dyDescent="0.2">
      <c r="B271" s="27">
        <v>269</v>
      </c>
      <c r="C271" s="36"/>
      <c r="D271" s="21"/>
      <c r="E271" s="21"/>
      <c r="F271" s="21"/>
      <c r="G271" s="22"/>
      <c r="H271" s="37"/>
      <c r="I271" s="84">
        <f t="shared" si="19"/>
        <v>0</v>
      </c>
      <c r="J271" s="85">
        <f t="shared" si="16"/>
        <v>0</v>
      </c>
      <c r="K271" s="85">
        <f t="shared" si="17"/>
        <v>0</v>
      </c>
      <c r="L271" s="86">
        <f t="shared" si="18"/>
        <v>0</v>
      </c>
      <c r="M271" s="43"/>
    </row>
    <row r="272" spans="2:13" ht="16.5" x14ac:dyDescent="0.2">
      <c r="B272" s="27">
        <v>270</v>
      </c>
      <c r="C272" s="36"/>
      <c r="D272" s="21"/>
      <c r="E272" s="21"/>
      <c r="F272" s="21"/>
      <c r="G272" s="22"/>
      <c r="H272" s="37"/>
      <c r="I272" s="84">
        <f t="shared" si="19"/>
        <v>0</v>
      </c>
      <c r="J272" s="85">
        <f t="shared" si="16"/>
        <v>0</v>
      </c>
      <c r="K272" s="85">
        <f t="shared" si="17"/>
        <v>0</v>
      </c>
      <c r="L272" s="86">
        <f t="shared" si="18"/>
        <v>0</v>
      </c>
      <c r="M272" s="43"/>
    </row>
    <row r="273" spans="2:13" ht="16.5" x14ac:dyDescent="0.2">
      <c r="B273" s="27">
        <v>271</v>
      </c>
      <c r="C273" s="36"/>
      <c r="D273" s="21"/>
      <c r="E273" s="21"/>
      <c r="F273" s="21"/>
      <c r="G273" s="22"/>
      <c r="H273" s="37"/>
      <c r="I273" s="84">
        <f t="shared" si="19"/>
        <v>0</v>
      </c>
      <c r="J273" s="85">
        <f t="shared" si="16"/>
        <v>0</v>
      </c>
      <c r="K273" s="85">
        <f t="shared" si="17"/>
        <v>0</v>
      </c>
      <c r="L273" s="86">
        <f t="shared" si="18"/>
        <v>0</v>
      </c>
      <c r="M273" s="43"/>
    </row>
    <row r="274" spans="2:13" ht="16.5" x14ac:dyDescent="0.2">
      <c r="B274" s="27">
        <v>272</v>
      </c>
      <c r="C274" s="36"/>
      <c r="D274" s="21"/>
      <c r="E274" s="21"/>
      <c r="F274" s="21"/>
      <c r="G274" s="22"/>
      <c r="H274" s="37"/>
      <c r="I274" s="84">
        <f t="shared" si="19"/>
        <v>0</v>
      </c>
      <c r="J274" s="85">
        <f t="shared" si="16"/>
        <v>0</v>
      </c>
      <c r="K274" s="85">
        <f t="shared" si="17"/>
        <v>0</v>
      </c>
      <c r="L274" s="86">
        <f t="shared" si="18"/>
        <v>0</v>
      </c>
      <c r="M274" s="43"/>
    </row>
    <row r="275" spans="2:13" ht="16.5" x14ac:dyDescent="0.2">
      <c r="B275" s="27">
        <v>273</v>
      </c>
      <c r="C275" s="36"/>
      <c r="D275" s="21"/>
      <c r="E275" s="21"/>
      <c r="F275" s="21"/>
      <c r="G275" s="22"/>
      <c r="H275" s="37"/>
      <c r="I275" s="84">
        <f t="shared" si="19"/>
        <v>0</v>
      </c>
      <c r="J275" s="85">
        <f t="shared" si="16"/>
        <v>0</v>
      </c>
      <c r="K275" s="85">
        <f t="shared" si="17"/>
        <v>0</v>
      </c>
      <c r="L275" s="86">
        <f t="shared" si="18"/>
        <v>0</v>
      </c>
      <c r="M275" s="43"/>
    </row>
    <row r="276" spans="2:13" ht="16.5" x14ac:dyDescent="0.2">
      <c r="B276" s="27">
        <v>274</v>
      </c>
      <c r="C276" s="36"/>
      <c r="D276" s="21"/>
      <c r="E276" s="21"/>
      <c r="F276" s="21"/>
      <c r="G276" s="22"/>
      <c r="H276" s="37"/>
      <c r="I276" s="84">
        <f t="shared" si="19"/>
        <v>0</v>
      </c>
      <c r="J276" s="85">
        <f t="shared" si="16"/>
        <v>0</v>
      </c>
      <c r="K276" s="85">
        <f t="shared" si="17"/>
        <v>0</v>
      </c>
      <c r="L276" s="86">
        <f t="shared" si="18"/>
        <v>0</v>
      </c>
      <c r="M276" s="43"/>
    </row>
    <row r="277" spans="2:13" ht="16.5" x14ac:dyDescent="0.2">
      <c r="B277" s="27">
        <v>275</v>
      </c>
      <c r="C277" s="36"/>
      <c r="D277" s="21"/>
      <c r="E277" s="21"/>
      <c r="F277" s="21"/>
      <c r="G277" s="22"/>
      <c r="H277" s="37"/>
      <c r="I277" s="84">
        <f t="shared" si="19"/>
        <v>0</v>
      </c>
      <c r="J277" s="85">
        <f t="shared" si="16"/>
        <v>0</v>
      </c>
      <c r="K277" s="85">
        <f t="shared" si="17"/>
        <v>0</v>
      </c>
      <c r="L277" s="86">
        <f t="shared" si="18"/>
        <v>0</v>
      </c>
      <c r="M277" s="43"/>
    </row>
    <row r="278" spans="2:13" ht="16.5" x14ac:dyDescent="0.2">
      <c r="B278" s="27">
        <v>276</v>
      </c>
      <c r="C278" s="36"/>
      <c r="D278" s="21"/>
      <c r="E278" s="21"/>
      <c r="F278" s="21"/>
      <c r="G278" s="22"/>
      <c r="H278" s="37"/>
      <c r="I278" s="84">
        <f t="shared" si="19"/>
        <v>0</v>
      </c>
      <c r="J278" s="85">
        <f t="shared" si="16"/>
        <v>0</v>
      </c>
      <c r="K278" s="85">
        <f t="shared" si="17"/>
        <v>0</v>
      </c>
      <c r="L278" s="86">
        <f t="shared" si="18"/>
        <v>0</v>
      </c>
      <c r="M278" s="43"/>
    </row>
    <row r="279" spans="2:13" ht="16.5" x14ac:dyDescent="0.2">
      <c r="B279" s="27">
        <v>277</v>
      </c>
      <c r="C279" s="36"/>
      <c r="D279" s="21"/>
      <c r="E279" s="21"/>
      <c r="F279" s="21"/>
      <c r="G279" s="22"/>
      <c r="H279" s="37"/>
      <c r="I279" s="84">
        <f t="shared" si="19"/>
        <v>0</v>
      </c>
      <c r="J279" s="85">
        <f t="shared" si="16"/>
        <v>0</v>
      </c>
      <c r="K279" s="85">
        <f t="shared" si="17"/>
        <v>0</v>
      </c>
      <c r="L279" s="86">
        <f t="shared" si="18"/>
        <v>0</v>
      </c>
      <c r="M279" s="43"/>
    </row>
    <row r="280" spans="2:13" ht="16.5" x14ac:dyDescent="0.2">
      <c r="B280" s="27">
        <v>278</v>
      </c>
      <c r="C280" s="36"/>
      <c r="D280" s="21"/>
      <c r="E280" s="21"/>
      <c r="F280" s="21"/>
      <c r="G280" s="22"/>
      <c r="H280" s="37"/>
      <c r="I280" s="84">
        <f t="shared" si="19"/>
        <v>0</v>
      </c>
      <c r="J280" s="85">
        <f t="shared" si="16"/>
        <v>0</v>
      </c>
      <c r="K280" s="85">
        <f t="shared" si="17"/>
        <v>0</v>
      </c>
      <c r="L280" s="86">
        <f t="shared" si="18"/>
        <v>0</v>
      </c>
      <c r="M280" s="43"/>
    </row>
    <row r="281" spans="2:13" ht="16.5" x14ac:dyDescent="0.2">
      <c r="B281" s="27">
        <v>279</v>
      </c>
      <c r="C281" s="36"/>
      <c r="D281" s="21"/>
      <c r="E281" s="21"/>
      <c r="F281" s="21"/>
      <c r="G281" s="22"/>
      <c r="H281" s="37"/>
      <c r="I281" s="84">
        <f t="shared" si="19"/>
        <v>0</v>
      </c>
      <c r="J281" s="85">
        <f t="shared" si="16"/>
        <v>0</v>
      </c>
      <c r="K281" s="85">
        <f t="shared" si="17"/>
        <v>0</v>
      </c>
      <c r="L281" s="86">
        <f t="shared" si="18"/>
        <v>0</v>
      </c>
      <c r="M281" s="43"/>
    </row>
    <row r="282" spans="2:13" ht="16.5" x14ac:dyDescent="0.2">
      <c r="B282" s="27">
        <v>280</v>
      </c>
      <c r="C282" s="36"/>
      <c r="D282" s="21"/>
      <c r="E282" s="21"/>
      <c r="F282" s="21"/>
      <c r="G282" s="22"/>
      <c r="H282" s="37"/>
      <c r="I282" s="84">
        <f t="shared" si="19"/>
        <v>0</v>
      </c>
      <c r="J282" s="85">
        <f t="shared" si="16"/>
        <v>0</v>
      </c>
      <c r="K282" s="85">
        <f t="shared" si="17"/>
        <v>0</v>
      </c>
      <c r="L282" s="86">
        <f t="shared" si="18"/>
        <v>0</v>
      </c>
      <c r="M282" s="43"/>
    </row>
    <row r="283" spans="2:13" ht="16.5" x14ac:dyDescent="0.2">
      <c r="B283" s="27">
        <v>281</v>
      </c>
      <c r="C283" s="36"/>
      <c r="D283" s="21"/>
      <c r="E283" s="21"/>
      <c r="F283" s="21"/>
      <c r="G283" s="22"/>
      <c r="H283" s="37"/>
      <c r="I283" s="84">
        <f t="shared" si="19"/>
        <v>0</v>
      </c>
      <c r="J283" s="85">
        <f t="shared" si="16"/>
        <v>0</v>
      </c>
      <c r="K283" s="85">
        <f t="shared" si="17"/>
        <v>0</v>
      </c>
      <c r="L283" s="86">
        <f t="shared" si="18"/>
        <v>0</v>
      </c>
      <c r="M283" s="43"/>
    </row>
    <row r="284" spans="2:13" ht="16.5" x14ac:dyDescent="0.2">
      <c r="B284" s="27">
        <v>282</v>
      </c>
      <c r="C284" s="36"/>
      <c r="D284" s="21"/>
      <c r="E284" s="21"/>
      <c r="F284" s="21"/>
      <c r="G284" s="22"/>
      <c r="H284" s="37"/>
      <c r="I284" s="84">
        <f t="shared" si="19"/>
        <v>0</v>
      </c>
      <c r="J284" s="85">
        <f t="shared" si="16"/>
        <v>0</v>
      </c>
      <c r="K284" s="85">
        <f t="shared" si="17"/>
        <v>0</v>
      </c>
      <c r="L284" s="86">
        <f t="shared" si="18"/>
        <v>0</v>
      </c>
      <c r="M284" s="43"/>
    </row>
    <row r="285" spans="2:13" ht="16.5" x14ac:dyDescent="0.2">
      <c r="B285" s="27">
        <v>283</v>
      </c>
      <c r="C285" s="36"/>
      <c r="D285" s="21"/>
      <c r="E285" s="21"/>
      <c r="F285" s="21"/>
      <c r="G285" s="22"/>
      <c r="H285" s="37"/>
      <c r="I285" s="84">
        <f t="shared" si="19"/>
        <v>0</v>
      </c>
      <c r="J285" s="85">
        <f t="shared" si="16"/>
        <v>0</v>
      </c>
      <c r="K285" s="85">
        <f t="shared" si="17"/>
        <v>0</v>
      </c>
      <c r="L285" s="86">
        <f t="shared" si="18"/>
        <v>0</v>
      </c>
      <c r="M285" s="43"/>
    </row>
    <row r="286" spans="2:13" ht="16.5" x14ac:dyDescent="0.2">
      <c r="B286" s="27">
        <v>284</v>
      </c>
      <c r="C286" s="36"/>
      <c r="D286" s="21"/>
      <c r="E286" s="21"/>
      <c r="F286" s="21"/>
      <c r="G286" s="22"/>
      <c r="H286" s="37"/>
      <c r="I286" s="84">
        <f t="shared" si="19"/>
        <v>0</v>
      </c>
      <c r="J286" s="85">
        <f t="shared" si="16"/>
        <v>0</v>
      </c>
      <c r="K286" s="85">
        <f t="shared" si="17"/>
        <v>0</v>
      </c>
      <c r="L286" s="86">
        <f t="shared" si="18"/>
        <v>0</v>
      </c>
      <c r="M286" s="43"/>
    </row>
    <row r="287" spans="2:13" ht="16.5" x14ac:dyDescent="0.2">
      <c r="B287" s="27">
        <v>285</v>
      </c>
      <c r="C287" s="36"/>
      <c r="D287" s="21"/>
      <c r="E287" s="21"/>
      <c r="F287" s="21"/>
      <c r="G287" s="22"/>
      <c r="H287" s="37"/>
      <c r="I287" s="84">
        <f t="shared" si="19"/>
        <v>0</v>
      </c>
      <c r="J287" s="85">
        <f t="shared" si="16"/>
        <v>0</v>
      </c>
      <c r="K287" s="85">
        <f t="shared" si="17"/>
        <v>0</v>
      </c>
      <c r="L287" s="86">
        <f t="shared" si="18"/>
        <v>0</v>
      </c>
      <c r="M287" s="43"/>
    </row>
    <row r="288" spans="2:13" ht="16.5" x14ac:dyDescent="0.2">
      <c r="B288" s="27">
        <v>286</v>
      </c>
      <c r="C288" s="36"/>
      <c r="D288" s="21"/>
      <c r="E288" s="21"/>
      <c r="F288" s="21"/>
      <c r="G288" s="22"/>
      <c r="H288" s="37"/>
      <c r="I288" s="84">
        <f t="shared" si="19"/>
        <v>0</v>
      </c>
      <c r="J288" s="85">
        <f t="shared" si="16"/>
        <v>0</v>
      </c>
      <c r="K288" s="85">
        <f t="shared" si="17"/>
        <v>0</v>
      </c>
      <c r="L288" s="86">
        <f t="shared" si="18"/>
        <v>0</v>
      </c>
      <c r="M288" s="43"/>
    </row>
    <row r="289" spans="1:13" ht="16.5" x14ac:dyDescent="0.2">
      <c r="B289" s="27">
        <v>287</v>
      </c>
      <c r="C289" s="36"/>
      <c r="D289" s="21"/>
      <c r="E289" s="21"/>
      <c r="F289" s="21"/>
      <c r="G289" s="22"/>
      <c r="H289" s="37"/>
      <c r="I289" s="84">
        <f t="shared" si="19"/>
        <v>0</v>
      </c>
      <c r="J289" s="85">
        <f t="shared" si="16"/>
        <v>0</v>
      </c>
      <c r="K289" s="85">
        <f t="shared" si="17"/>
        <v>0</v>
      </c>
      <c r="L289" s="86">
        <f t="shared" si="18"/>
        <v>0</v>
      </c>
      <c r="M289" s="43"/>
    </row>
    <row r="290" spans="1:13" ht="16.5" x14ac:dyDescent="0.2">
      <c r="B290" s="27">
        <v>288</v>
      </c>
      <c r="C290" s="36"/>
      <c r="D290" s="21"/>
      <c r="E290" s="21"/>
      <c r="F290" s="21"/>
      <c r="G290" s="22"/>
      <c r="H290" s="37"/>
      <c r="I290" s="84">
        <f t="shared" si="19"/>
        <v>0</v>
      </c>
      <c r="J290" s="85">
        <f t="shared" si="16"/>
        <v>0</v>
      </c>
      <c r="K290" s="85">
        <f t="shared" si="17"/>
        <v>0</v>
      </c>
      <c r="L290" s="86">
        <f t="shared" si="18"/>
        <v>0</v>
      </c>
      <c r="M290" s="43"/>
    </row>
    <row r="291" spans="1:13" ht="16.5" x14ac:dyDescent="0.2">
      <c r="B291" s="27">
        <v>289</v>
      </c>
      <c r="C291" s="36"/>
      <c r="D291" s="21"/>
      <c r="E291" s="21"/>
      <c r="F291" s="21"/>
      <c r="G291" s="22"/>
      <c r="H291" s="37"/>
      <c r="I291" s="84">
        <f t="shared" si="19"/>
        <v>0</v>
      </c>
      <c r="J291" s="85">
        <f t="shared" si="16"/>
        <v>0</v>
      </c>
      <c r="K291" s="85">
        <f t="shared" si="17"/>
        <v>0</v>
      </c>
      <c r="L291" s="86">
        <f t="shared" si="18"/>
        <v>0</v>
      </c>
      <c r="M291" s="43"/>
    </row>
    <row r="292" spans="1:13" ht="16.5" x14ac:dyDescent="0.2">
      <c r="B292" s="27">
        <v>290</v>
      </c>
      <c r="C292" s="36"/>
      <c r="D292" s="21"/>
      <c r="E292" s="21"/>
      <c r="F292" s="21"/>
      <c r="G292" s="22"/>
      <c r="H292" s="37"/>
      <c r="I292" s="84">
        <f t="shared" si="19"/>
        <v>0</v>
      </c>
      <c r="J292" s="85">
        <f t="shared" si="16"/>
        <v>0</v>
      </c>
      <c r="K292" s="85">
        <f t="shared" si="17"/>
        <v>0</v>
      </c>
      <c r="L292" s="86">
        <f t="shared" si="18"/>
        <v>0</v>
      </c>
      <c r="M292" s="43"/>
    </row>
    <row r="293" spans="1:13" ht="16.5" x14ac:dyDescent="0.2">
      <c r="B293" s="27">
        <v>291</v>
      </c>
      <c r="C293" s="36"/>
      <c r="D293" s="21"/>
      <c r="E293" s="21"/>
      <c r="F293" s="21"/>
      <c r="G293" s="22"/>
      <c r="H293" s="37"/>
      <c r="I293" s="84">
        <f t="shared" si="19"/>
        <v>0</v>
      </c>
      <c r="J293" s="85">
        <f t="shared" si="16"/>
        <v>0</v>
      </c>
      <c r="K293" s="85">
        <f t="shared" si="17"/>
        <v>0</v>
      </c>
      <c r="L293" s="86">
        <f t="shared" si="18"/>
        <v>0</v>
      </c>
      <c r="M293" s="43"/>
    </row>
    <row r="294" spans="1:13" ht="16.5" x14ac:dyDescent="0.2">
      <c r="B294" s="27">
        <v>292</v>
      </c>
      <c r="C294" s="36"/>
      <c r="D294" s="21"/>
      <c r="E294" s="21"/>
      <c r="F294" s="21"/>
      <c r="G294" s="22"/>
      <c r="H294" s="37"/>
      <c r="I294" s="84">
        <f t="shared" si="19"/>
        <v>0</v>
      </c>
      <c r="J294" s="85">
        <f t="shared" si="16"/>
        <v>0</v>
      </c>
      <c r="K294" s="85">
        <f t="shared" si="17"/>
        <v>0</v>
      </c>
      <c r="L294" s="86">
        <f t="shared" si="18"/>
        <v>0</v>
      </c>
      <c r="M294" s="43"/>
    </row>
    <row r="295" spans="1:13" ht="16.5" x14ac:dyDescent="0.2">
      <c r="B295" s="27">
        <v>293</v>
      </c>
      <c r="C295" s="36"/>
      <c r="D295" s="21"/>
      <c r="E295" s="21"/>
      <c r="F295" s="21"/>
      <c r="G295" s="22"/>
      <c r="H295" s="37"/>
      <c r="I295" s="84">
        <f t="shared" si="19"/>
        <v>0</v>
      </c>
      <c r="J295" s="85">
        <f t="shared" si="16"/>
        <v>0</v>
      </c>
      <c r="K295" s="85">
        <f t="shared" si="17"/>
        <v>0</v>
      </c>
      <c r="L295" s="86">
        <f t="shared" si="18"/>
        <v>0</v>
      </c>
      <c r="M295" s="43"/>
    </row>
    <row r="296" spans="1:13" ht="16.5" x14ac:dyDescent="0.2">
      <c r="B296" s="27">
        <v>294</v>
      </c>
      <c r="C296" s="36"/>
      <c r="D296" s="21"/>
      <c r="E296" s="21"/>
      <c r="F296" s="21"/>
      <c r="G296" s="22"/>
      <c r="H296" s="37"/>
      <c r="I296" s="84">
        <f t="shared" si="19"/>
        <v>0</v>
      </c>
      <c r="J296" s="85">
        <f t="shared" si="16"/>
        <v>0</v>
      </c>
      <c r="K296" s="85">
        <f t="shared" si="17"/>
        <v>0</v>
      </c>
      <c r="L296" s="86">
        <f t="shared" si="18"/>
        <v>0</v>
      </c>
      <c r="M296" s="43"/>
    </row>
    <row r="297" spans="1:13" ht="16.5" x14ac:dyDescent="0.2">
      <c r="B297" s="27">
        <v>295</v>
      </c>
      <c r="C297" s="36"/>
      <c r="D297" s="21"/>
      <c r="E297" s="21"/>
      <c r="F297" s="21"/>
      <c r="G297" s="22"/>
      <c r="H297" s="37"/>
      <c r="I297" s="84">
        <f t="shared" si="19"/>
        <v>0</v>
      </c>
      <c r="J297" s="85">
        <f t="shared" si="16"/>
        <v>0</v>
      </c>
      <c r="K297" s="85">
        <f t="shared" si="17"/>
        <v>0</v>
      </c>
      <c r="L297" s="86">
        <f t="shared" si="18"/>
        <v>0</v>
      </c>
      <c r="M297" s="43"/>
    </row>
    <row r="298" spans="1:13" ht="16.5" x14ac:dyDescent="0.2">
      <c r="B298" s="27">
        <v>296</v>
      </c>
      <c r="C298" s="36"/>
      <c r="D298" s="21"/>
      <c r="E298" s="21"/>
      <c r="F298" s="21"/>
      <c r="G298" s="22"/>
      <c r="H298" s="37"/>
      <c r="I298" s="84">
        <f t="shared" si="19"/>
        <v>0</v>
      </c>
      <c r="J298" s="85">
        <f t="shared" si="16"/>
        <v>0</v>
      </c>
      <c r="K298" s="85">
        <f t="shared" si="17"/>
        <v>0</v>
      </c>
      <c r="L298" s="86">
        <f t="shared" si="18"/>
        <v>0</v>
      </c>
      <c r="M298" s="43"/>
    </row>
    <row r="299" spans="1:13" ht="16.5" x14ac:dyDescent="0.2">
      <c r="B299" s="27">
        <v>297</v>
      </c>
      <c r="C299" s="36"/>
      <c r="D299" s="21"/>
      <c r="E299" s="21"/>
      <c r="F299" s="21"/>
      <c r="G299" s="22"/>
      <c r="H299" s="37"/>
      <c r="I299" s="84">
        <f t="shared" si="19"/>
        <v>0</v>
      </c>
      <c r="J299" s="85">
        <f t="shared" si="16"/>
        <v>0</v>
      </c>
      <c r="K299" s="85">
        <f t="shared" si="17"/>
        <v>0</v>
      </c>
      <c r="L299" s="86">
        <f t="shared" si="18"/>
        <v>0</v>
      </c>
      <c r="M299" s="43"/>
    </row>
    <row r="300" spans="1:13" ht="16.5" x14ac:dyDescent="0.2">
      <c r="B300" s="27">
        <v>298</v>
      </c>
      <c r="C300" s="36"/>
      <c r="D300" s="21"/>
      <c r="E300" s="21"/>
      <c r="F300" s="21"/>
      <c r="G300" s="22"/>
      <c r="H300" s="37"/>
      <c r="I300" s="84">
        <f t="shared" si="19"/>
        <v>0</v>
      </c>
      <c r="J300" s="85">
        <f t="shared" si="16"/>
        <v>0</v>
      </c>
      <c r="K300" s="85">
        <f t="shared" si="17"/>
        <v>0</v>
      </c>
      <c r="L300" s="86">
        <f t="shared" si="18"/>
        <v>0</v>
      </c>
      <c r="M300" s="43"/>
    </row>
    <row r="301" spans="1:13" ht="16.5" x14ac:dyDescent="0.2">
      <c r="A301" s="3" t="s">
        <v>35</v>
      </c>
      <c r="B301" s="27">
        <v>299</v>
      </c>
      <c r="C301" s="36"/>
      <c r="D301" s="21"/>
      <c r="E301" s="21"/>
      <c r="F301" s="21"/>
      <c r="G301" s="22"/>
      <c r="H301" s="37"/>
      <c r="I301" s="84">
        <f t="shared" si="19"/>
        <v>0</v>
      </c>
      <c r="J301" s="85">
        <f t="shared" si="16"/>
        <v>0</v>
      </c>
      <c r="K301" s="85">
        <f t="shared" si="17"/>
        <v>0</v>
      </c>
      <c r="L301" s="86">
        <f t="shared" si="18"/>
        <v>0</v>
      </c>
      <c r="M301" s="43"/>
    </row>
    <row r="302" spans="1:13" ht="16.5" x14ac:dyDescent="0.2">
      <c r="A302" s="3" t="s">
        <v>35</v>
      </c>
      <c r="B302" s="27">
        <v>300</v>
      </c>
      <c r="C302" s="36"/>
      <c r="D302" s="21"/>
      <c r="E302" s="21"/>
      <c r="F302" s="21"/>
      <c r="G302" s="22"/>
      <c r="H302" s="37"/>
      <c r="I302" s="84">
        <f t="shared" si="19"/>
        <v>0</v>
      </c>
      <c r="J302" s="85">
        <f t="shared" si="16"/>
        <v>0</v>
      </c>
      <c r="K302" s="85">
        <f t="shared" si="17"/>
        <v>0</v>
      </c>
      <c r="L302" s="86">
        <f t="shared" si="18"/>
        <v>0</v>
      </c>
      <c r="M302" s="43"/>
    </row>
    <row r="303" spans="1:13" ht="16.5" x14ac:dyDescent="0.2">
      <c r="B303" s="27">
        <v>301</v>
      </c>
      <c r="C303" s="36"/>
      <c r="D303" s="21"/>
      <c r="E303" s="21"/>
      <c r="F303" s="21"/>
      <c r="G303" s="22"/>
      <c r="H303" s="37"/>
      <c r="I303" s="84">
        <f t="shared" si="19"/>
        <v>0</v>
      </c>
      <c r="J303" s="85">
        <f t="shared" si="16"/>
        <v>0</v>
      </c>
      <c r="K303" s="85">
        <f t="shared" si="17"/>
        <v>0</v>
      </c>
      <c r="L303" s="86">
        <f t="shared" si="18"/>
        <v>0</v>
      </c>
      <c r="M303" s="43"/>
    </row>
    <row r="304" spans="1:13" ht="16.5" x14ac:dyDescent="0.2">
      <c r="B304" s="27">
        <v>302</v>
      </c>
      <c r="C304" s="36"/>
      <c r="D304" s="21"/>
      <c r="E304" s="21"/>
      <c r="F304" s="21"/>
      <c r="G304" s="22"/>
      <c r="H304" s="37"/>
      <c r="I304" s="84">
        <f t="shared" si="19"/>
        <v>0</v>
      </c>
      <c r="J304" s="85">
        <f t="shared" si="16"/>
        <v>0</v>
      </c>
      <c r="K304" s="85">
        <f t="shared" si="17"/>
        <v>0</v>
      </c>
      <c r="L304" s="86">
        <f t="shared" si="18"/>
        <v>0</v>
      </c>
      <c r="M304" s="43"/>
    </row>
    <row r="305" spans="2:13" ht="16.5" x14ac:dyDescent="0.2">
      <c r="B305" s="27">
        <v>303</v>
      </c>
      <c r="C305" s="36"/>
      <c r="D305" s="21"/>
      <c r="E305" s="21"/>
      <c r="F305" s="21"/>
      <c r="G305" s="22"/>
      <c r="H305" s="37"/>
      <c r="I305" s="84">
        <f t="shared" si="19"/>
        <v>0</v>
      </c>
      <c r="J305" s="85">
        <f t="shared" si="16"/>
        <v>0</v>
      </c>
      <c r="K305" s="85">
        <f t="shared" si="17"/>
        <v>0</v>
      </c>
      <c r="L305" s="86">
        <f t="shared" si="18"/>
        <v>0</v>
      </c>
      <c r="M305" s="43"/>
    </row>
    <row r="306" spans="2:13" ht="16.5" x14ac:dyDescent="0.2">
      <c r="B306" s="27">
        <v>304</v>
      </c>
      <c r="C306" s="36"/>
      <c r="D306" s="21"/>
      <c r="E306" s="21"/>
      <c r="F306" s="21"/>
      <c r="G306" s="22"/>
      <c r="H306" s="37"/>
      <c r="I306" s="84">
        <f t="shared" si="19"/>
        <v>0</v>
      </c>
      <c r="J306" s="85">
        <f t="shared" si="16"/>
        <v>0</v>
      </c>
      <c r="K306" s="85">
        <f t="shared" si="17"/>
        <v>0</v>
      </c>
      <c r="L306" s="86">
        <f t="shared" si="18"/>
        <v>0</v>
      </c>
      <c r="M306" s="43"/>
    </row>
    <row r="307" spans="2:13" ht="16.5" x14ac:dyDescent="0.2">
      <c r="B307" s="27">
        <v>305</v>
      </c>
      <c r="C307" s="36"/>
      <c r="D307" s="21"/>
      <c r="E307" s="21"/>
      <c r="F307" s="21"/>
      <c r="G307" s="22"/>
      <c r="H307" s="37"/>
      <c r="I307" s="84">
        <f t="shared" si="19"/>
        <v>0</v>
      </c>
      <c r="J307" s="85">
        <f t="shared" si="16"/>
        <v>0</v>
      </c>
      <c r="K307" s="85">
        <f t="shared" si="17"/>
        <v>0</v>
      </c>
      <c r="L307" s="86">
        <f t="shared" si="18"/>
        <v>0</v>
      </c>
      <c r="M307" s="43"/>
    </row>
    <row r="308" spans="2:13" ht="16.5" x14ac:dyDescent="0.2">
      <c r="B308" s="27">
        <v>306</v>
      </c>
      <c r="C308" s="36"/>
      <c r="D308" s="21"/>
      <c r="E308" s="21"/>
      <c r="F308" s="21"/>
      <c r="G308" s="22"/>
      <c r="H308" s="37"/>
      <c r="I308" s="84">
        <f t="shared" si="19"/>
        <v>0</v>
      </c>
      <c r="J308" s="85">
        <f t="shared" si="16"/>
        <v>0</v>
      </c>
      <c r="K308" s="85">
        <f t="shared" si="17"/>
        <v>0</v>
      </c>
      <c r="L308" s="86">
        <f t="shared" si="18"/>
        <v>0</v>
      </c>
      <c r="M308" s="43"/>
    </row>
    <row r="309" spans="2:13" ht="16.5" x14ac:dyDescent="0.2">
      <c r="B309" s="27">
        <v>307</v>
      </c>
      <c r="C309" s="36"/>
      <c r="D309" s="21"/>
      <c r="E309" s="21"/>
      <c r="F309" s="21"/>
      <c r="G309" s="22"/>
      <c r="H309" s="37"/>
      <c r="I309" s="84">
        <f t="shared" si="19"/>
        <v>0</v>
      </c>
      <c r="J309" s="85">
        <f t="shared" si="16"/>
        <v>0</v>
      </c>
      <c r="K309" s="85">
        <f t="shared" si="17"/>
        <v>0</v>
      </c>
      <c r="L309" s="86">
        <f t="shared" si="18"/>
        <v>0</v>
      </c>
      <c r="M309" s="43"/>
    </row>
    <row r="310" spans="2:13" ht="16.5" x14ac:dyDescent="0.2">
      <c r="B310" s="27">
        <v>308</v>
      </c>
      <c r="C310" s="36"/>
      <c r="D310" s="21"/>
      <c r="E310" s="21"/>
      <c r="F310" s="21"/>
      <c r="G310" s="22"/>
      <c r="H310" s="37"/>
      <c r="I310" s="84">
        <f t="shared" si="19"/>
        <v>0</v>
      </c>
      <c r="J310" s="85">
        <f t="shared" si="16"/>
        <v>0</v>
      </c>
      <c r="K310" s="85">
        <f t="shared" si="17"/>
        <v>0</v>
      </c>
      <c r="L310" s="86">
        <f t="shared" si="18"/>
        <v>0</v>
      </c>
      <c r="M310" s="43"/>
    </row>
    <row r="311" spans="2:13" ht="16.5" x14ac:dyDescent="0.2">
      <c r="B311" s="27">
        <v>309</v>
      </c>
      <c r="C311" s="36"/>
      <c r="D311" s="21"/>
      <c r="E311" s="21"/>
      <c r="F311" s="21"/>
      <c r="G311" s="22"/>
      <c r="H311" s="37"/>
      <c r="I311" s="84">
        <f t="shared" si="19"/>
        <v>0</v>
      </c>
      <c r="J311" s="85">
        <f t="shared" si="16"/>
        <v>0</v>
      </c>
      <c r="K311" s="85">
        <f t="shared" si="17"/>
        <v>0</v>
      </c>
      <c r="L311" s="86">
        <f t="shared" si="18"/>
        <v>0</v>
      </c>
      <c r="M311" s="43"/>
    </row>
    <row r="312" spans="2:13" ht="16.5" x14ac:dyDescent="0.2">
      <c r="B312" s="27">
        <v>310</v>
      </c>
      <c r="C312" s="36"/>
      <c r="D312" s="21"/>
      <c r="E312" s="21"/>
      <c r="F312" s="21"/>
      <c r="G312" s="22"/>
      <c r="H312" s="37"/>
      <c r="I312" s="84">
        <f t="shared" si="19"/>
        <v>0</v>
      </c>
      <c r="J312" s="85">
        <f t="shared" si="16"/>
        <v>0</v>
      </c>
      <c r="K312" s="85">
        <f t="shared" si="17"/>
        <v>0</v>
      </c>
      <c r="L312" s="86">
        <f t="shared" si="18"/>
        <v>0</v>
      </c>
      <c r="M312" s="43"/>
    </row>
    <row r="313" spans="2:13" ht="16.5" x14ac:dyDescent="0.2">
      <c r="B313" s="27">
        <v>311</v>
      </c>
      <c r="C313" s="36"/>
      <c r="D313" s="21"/>
      <c r="E313" s="21"/>
      <c r="F313" s="21"/>
      <c r="G313" s="22"/>
      <c r="H313" s="37"/>
      <c r="I313" s="84">
        <f t="shared" si="19"/>
        <v>0</v>
      </c>
      <c r="J313" s="85">
        <f t="shared" si="16"/>
        <v>0</v>
      </c>
      <c r="K313" s="85">
        <f t="shared" si="17"/>
        <v>0</v>
      </c>
      <c r="L313" s="86">
        <f t="shared" si="18"/>
        <v>0</v>
      </c>
      <c r="M313" s="43"/>
    </row>
    <row r="314" spans="2:13" ht="16.5" x14ac:dyDescent="0.2">
      <c r="B314" s="27">
        <v>312</v>
      </c>
      <c r="C314" s="36"/>
      <c r="D314" s="21"/>
      <c r="E314" s="21"/>
      <c r="F314" s="21"/>
      <c r="G314" s="22"/>
      <c r="H314" s="37"/>
      <c r="I314" s="84">
        <f t="shared" si="19"/>
        <v>0</v>
      </c>
      <c r="J314" s="85">
        <f t="shared" si="16"/>
        <v>0</v>
      </c>
      <c r="K314" s="85">
        <f t="shared" si="17"/>
        <v>0</v>
      </c>
      <c r="L314" s="86">
        <f t="shared" si="18"/>
        <v>0</v>
      </c>
      <c r="M314" s="43"/>
    </row>
    <row r="315" spans="2:13" ht="16.5" x14ac:dyDescent="0.2">
      <c r="B315" s="27">
        <v>313</v>
      </c>
      <c r="C315" s="36"/>
      <c r="D315" s="21"/>
      <c r="E315" s="21"/>
      <c r="F315" s="21"/>
      <c r="G315" s="22"/>
      <c r="H315" s="37"/>
      <c r="I315" s="84">
        <f t="shared" si="19"/>
        <v>0</v>
      </c>
      <c r="J315" s="85">
        <f t="shared" si="16"/>
        <v>0</v>
      </c>
      <c r="K315" s="85">
        <f t="shared" si="17"/>
        <v>0</v>
      </c>
      <c r="L315" s="86">
        <f t="shared" si="18"/>
        <v>0</v>
      </c>
      <c r="M315" s="43"/>
    </row>
    <row r="316" spans="2:13" ht="16.5" x14ac:dyDescent="0.2">
      <c r="B316" s="27">
        <v>314</v>
      </c>
      <c r="C316" s="36"/>
      <c r="D316" s="21"/>
      <c r="E316" s="21"/>
      <c r="F316" s="21"/>
      <c r="G316" s="22"/>
      <c r="H316" s="37"/>
      <c r="I316" s="84">
        <f t="shared" si="19"/>
        <v>0</v>
      </c>
      <c r="J316" s="85">
        <f t="shared" si="16"/>
        <v>0</v>
      </c>
      <c r="K316" s="85">
        <f t="shared" si="17"/>
        <v>0</v>
      </c>
      <c r="L316" s="86">
        <f t="shared" si="18"/>
        <v>0</v>
      </c>
      <c r="M316" s="43"/>
    </row>
    <row r="317" spans="2:13" ht="16.5" x14ac:dyDescent="0.2">
      <c r="B317" s="27">
        <v>315</v>
      </c>
      <c r="C317" s="36"/>
      <c r="D317" s="21"/>
      <c r="E317" s="21"/>
      <c r="F317" s="21"/>
      <c r="G317" s="22"/>
      <c r="H317" s="37"/>
      <c r="I317" s="84">
        <f t="shared" si="19"/>
        <v>0</v>
      </c>
      <c r="J317" s="85">
        <f t="shared" si="16"/>
        <v>0</v>
      </c>
      <c r="K317" s="85">
        <f t="shared" si="17"/>
        <v>0</v>
      </c>
      <c r="L317" s="86">
        <f t="shared" si="18"/>
        <v>0</v>
      </c>
      <c r="M317" s="43"/>
    </row>
    <row r="318" spans="2:13" ht="16.5" x14ac:dyDescent="0.2">
      <c r="B318" s="27">
        <v>316</v>
      </c>
      <c r="C318" s="36"/>
      <c r="D318" s="21"/>
      <c r="E318" s="21"/>
      <c r="F318" s="21"/>
      <c r="G318" s="22"/>
      <c r="H318" s="37"/>
      <c r="I318" s="84">
        <f t="shared" si="19"/>
        <v>0</v>
      </c>
      <c r="J318" s="85">
        <f t="shared" si="16"/>
        <v>0</v>
      </c>
      <c r="K318" s="85">
        <f t="shared" si="17"/>
        <v>0</v>
      </c>
      <c r="L318" s="86">
        <f t="shared" si="18"/>
        <v>0</v>
      </c>
      <c r="M318" s="43"/>
    </row>
    <row r="319" spans="2:13" ht="16.5" x14ac:dyDescent="0.2">
      <c r="B319" s="27">
        <v>317</v>
      </c>
      <c r="C319" s="36"/>
      <c r="D319" s="21"/>
      <c r="E319" s="21"/>
      <c r="F319" s="21"/>
      <c r="G319" s="22"/>
      <c r="H319" s="37"/>
      <c r="I319" s="84">
        <f t="shared" si="19"/>
        <v>0</v>
      </c>
      <c r="J319" s="85">
        <f t="shared" si="16"/>
        <v>0</v>
      </c>
      <c r="K319" s="85">
        <f t="shared" si="17"/>
        <v>0</v>
      </c>
      <c r="L319" s="86">
        <f t="shared" si="18"/>
        <v>0</v>
      </c>
      <c r="M319" s="43"/>
    </row>
    <row r="320" spans="2:13" ht="16.5" x14ac:dyDescent="0.2">
      <c r="B320" s="27">
        <v>318</v>
      </c>
      <c r="C320" s="36"/>
      <c r="D320" s="21"/>
      <c r="E320" s="21"/>
      <c r="F320" s="21"/>
      <c r="G320" s="22"/>
      <c r="H320" s="37"/>
      <c r="I320" s="84">
        <f t="shared" si="19"/>
        <v>0</v>
      </c>
      <c r="J320" s="85">
        <f t="shared" si="16"/>
        <v>0</v>
      </c>
      <c r="K320" s="85">
        <f t="shared" si="17"/>
        <v>0</v>
      </c>
      <c r="L320" s="86">
        <f t="shared" si="18"/>
        <v>0</v>
      </c>
      <c r="M320" s="43"/>
    </row>
    <row r="321" spans="2:13" ht="16.5" x14ac:dyDescent="0.2">
      <c r="B321" s="27">
        <v>319</v>
      </c>
      <c r="C321" s="36"/>
      <c r="D321" s="21"/>
      <c r="E321" s="21"/>
      <c r="F321" s="21"/>
      <c r="G321" s="22"/>
      <c r="H321" s="37"/>
      <c r="I321" s="84">
        <f t="shared" si="19"/>
        <v>0</v>
      </c>
      <c r="J321" s="85">
        <f t="shared" si="16"/>
        <v>0</v>
      </c>
      <c r="K321" s="85">
        <f t="shared" si="17"/>
        <v>0</v>
      </c>
      <c r="L321" s="86">
        <f t="shared" si="18"/>
        <v>0</v>
      </c>
      <c r="M321" s="43"/>
    </row>
    <row r="322" spans="2:13" ht="16.5" x14ac:dyDescent="0.2">
      <c r="B322" s="27">
        <v>320</v>
      </c>
      <c r="C322" s="36"/>
      <c r="D322" s="21"/>
      <c r="E322" s="21"/>
      <c r="F322" s="21"/>
      <c r="G322" s="22"/>
      <c r="H322" s="37"/>
      <c r="I322" s="84">
        <f t="shared" si="19"/>
        <v>0</v>
      </c>
      <c r="J322" s="85">
        <f t="shared" si="16"/>
        <v>0</v>
      </c>
      <c r="K322" s="85">
        <f t="shared" si="17"/>
        <v>0</v>
      </c>
      <c r="L322" s="86">
        <f t="shared" si="18"/>
        <v>0</v>
      </c>
      <c r="M322" s="43"/>
    </row>
    <row r="323" spans="2:13" ht="16.5" x14ac:dyDescent="0.2">
      <c r="B323" s="27">
        <v>321</v>
      </c>
      <c r="C323" s="36"/>
      <c r="D323" s="21"/>
      <c r="E323" s="21"/>
      <c r="F323" s="21"/>
      <c r="G323" s="22"/>
      <c r="H323" s="37"/>
      <c r="I323" s="84">
        <f t="shared" si="19"/>
        <v>0</v>
      </c>
      <c r="J323" s="85">
        <f t="shared" ref="J323:J386" si="20">IFERROR(IF($E323="(値引き)", "-", $I323*1.1), "")</f>
        <v>0</v>
      </c>
      <c r="K323" s="85">
        <f t="shared" ref="K323:K386" si="21">IFERROR(
IF($E323="(値引き)", "-",
ROUNDDOWN($I323-
SUMIFS($I:$I, $C:$C, $C323, $E:$E, "(値引き)")
*
IFERROR(($I323/SUMIFS($I:$I, $C:$C, $C323, $E:$E, "&lt;&gt;(値引き)")), 0), 0)), "")</f>
        <v>0</v>
      </c>
      <c r="L323" s="86">
        <f t="shared" ref="L323:L386" si="22">IFERROR(IF($E323="(値引き)", "-", $K323*1.1), "")</f>
        <v>0</v>
      </c>
      <c r="M323" s="43"/>
    </row>
    <row r="324" spans="2:13" ht="16.5" x14ac:dyDescent="0.2">
      <c r="B324" s="27">
        <v>322</v>
      </c>
      <c r="C324" s="36"/>
      <c r="D324" s="21"/>
      <c r="E324" s="21"/>
      <c r="F324" s="21"/>
      <c r="G324" s="22"/>
      <c r="H324" s="37"/>
      <c r="I324" s="84">
        <f t="shared" ref="I324:I387" si="23">IFERROR(IF($E324="(値引き)", $G324, $G324*$H324), "")</f>
        <v>0</v>
      </c>
      <c r="J324" s="85">
        <f t="shared" si="20"/>
        <v>0</v>
      </c>
      <c r="K324" s="85">
        <f t="shared" si="21"/>
        <v>0</v>
      </c>
      <c r="L324" s="86">
        <f t="shared" si="22"/>
        <v>0</v>
      </c>
      <c r="M324" s="43"/>
    </row>
    <row r="325" spans="2:13" ht="16.5" x14ac:dyDescent="0.2">
      <c r="B325" s="27">
        <v>323</v>
      </c>
      <c r="C325" s="36"/>
      <c r="D325" s="21"/>
      <c r="E325" s="21"/>
      <c r="F325" s="21"/>
      <c r="G325" s="22"/>
      <c r="H325" s="37"/>
      <c r="I325" s="84">
        <f t="shared" si="23"/>
        <v>0</v>
      </c>
      <c r="J325" s="85">
        <f t="shared" si="20"/>
        <v>0</v>
      </c>
      <c r="K325" s="85">
        <f t="shared" si="21"/>
        <v>0</v>
      </c>
      <c r="L325" s="86">
        <f t="shared" si="22"/>
        <v>0</v>
      </c>
      <c r="M325" s="43"/>
    </row>
    <row r="326" spans="2:13" ht="16.5" x14ac:dyDescent="0.2">
      <c r="B326" s="27">
        <v>324</v>
      </c>
      <c r="C326" s="36"/>
      <c r="D326" s="21"/>
      <c r="E326" s="21"/>
      <c r="F326" s="21"/>
      <c r="G326" s="22"/>
      <c r="H326" s="37"/>
      <c r="I326" s="84">
        <f t="shared" si="23"/>
        <v>0</v>
      </c>
      <c r="J326" s="85">
        <f t="shared" si="20"/>
        <v>0</v>
      </c>
      <c r="K326" s="85">
        <f t="shared" si="21"/>
        <v>0</v>
      </c>
      <c r="L326" s="86">
        <f t="shared" si="22"/>
        <v>0</v>
      </c>
      <c r="M326" s="43"/>
    </row>
    <row r="327" spans="2:13" ht="16.5" x14ac:dyDescent="0.2">
      <c r="B327" s="27">
        <v>325</v>
      </c>
      <c r="C327" s="36"/>
      <c r="D327" s="21"/>
      <c r="E327" s="21"/>
      <c r="F327" s="21"/>
      <c r="G327" s="22"/>
      <c r="H327" s="37"/>
      <c r="I327" s="84">
        <f t="shared" si="23"/>
        <v>0</v>
      </c>
      <c r="J327" s="85">
        <f t="shared" si="20"/>
        <v>0</v>
      </c>
      <c r="K327" s="85">
        <f t="shared" si="21"/>
        <v>0</v>
      </c>
      <c r="L327" s="86">
        <f t="shared" si="22"/>
        <v>0</v>
      </c>
      <c r="M327" s="43"/>
    </row>
    <row r="328" spans="2:13" ht="16.5" x14ac:dyDescent="0.2">
      <c r="B328" s="27">
        <v>326</v>
      </c>
      <c r="C328" s="36"/>
      <c r="D328" s="21"/>
      <c r="E328" s="21"/>
      <c r="F328" s="21"/>
      <c r="G328" s="22"/>
      <c r="H328" s="37"/>
      <c r="I328" s="84">
        <f t="shared" si="23"/>
        <v>0</v>
      </c>
      <c r="J328" s="85">
        <f t="shared" si="20"/>
        <v>0</v>
      </c>
      <c r="K328" s="85">
        <f t="shared" si="21"/>
        <v>0</v>
      </c>
      <c r="L328" s="86">
        <f t="shared" si="22"/>
        <v>0</v>
      </c>
      <c r="M328" s="43"/>
    </row>
    <row r="329" spans="2:13" ht="16.5" x14ac:dyDescent="0.2">
      <c r="B329" s="27">
        <v>327</v>
      </c>
      <c r="C329" s="36"/>
      <c r="D329" s="21"/>
      <c r="E329" s="21"/>
      <c r="F329" s="21"/>
      <c r="G329" s="22"/>
      <c r="H329" s="37"/>
      <c r="I329" s="84">
        <f t="shared" si="23"/>
        <v>0</v>
      </c>
      <c r="J329" s="85">
        <f t="shared" si="20"/>
        <v>0</v>
      </c>
      <c r="K329" s="85">
        <f t="shared" si="21"/>
        <v>0</v>
      </c>
      <c r="L329" s="86">
        <f t="shared" si="22"/>
        <v>0</v>
      </c>
      <c r="M329" s="43"/>
    </row>
    <row r="330" spans="2:13" ht="16.5" x14ac:dyDescent="0.2">
      <c r="B330" s="27">
        <v>328</v>
      </c>
      <c r="C330" s="36"/>
      <c r="D330" s="21"/>
      <c r="E330" s="21"/>
      <c r="F330" s="21"/>
      <c r="G330" s="22"/>
      <c r="H330" s="37"/>
      <c r="I330" s="84">
        <f t="shared" si="23"/>
        <v>0</v>
      </c>
      <c r="J330" s="85">
        <f t="shared" si="20"/>
        <v>0</v>
      </c>
      <c r="K330" s="85">
        <f t="shared" si="21"/>
        <v>0</v>
      </c>
      <c r="L330" s="86">
        <f t="shared" si="22"/>
        <v>0</v>
      </c>
      <c r="M330" s="43"/>
    </row>
    <row r="331" spans="2:13" ht="16.5" x14ac:dyDescent="0.2">
      <c r="B331" s="27">
        <v>329</v>
      </c>
      <c r="C331" s="36"/>
      <c r="D331" s="21"/>
      <c r="E331" s="21"/>
      <c r="F331" s="21"/>
      <c r="G331" s="22"/>
      <c r="H331" s="37"/>
      <c r="I331" s="84">
        <f t="shared" si="23"/>
        <v>0</v>
      </c>
      <c r="J331" s="85">
        <f t="shared" si="20"/>
        <v>0</v>
      </c>
      <c r="K331" s="85">
        <f t="shared" si="21"/>
        <v>0</v>
      </c>
      <c r="L331" s="86">
        <f t="shared" si="22"/>
        <v>0</v>
      </c>
      <c r="M331" s="43"/>
    </row>
    <row r="332" spans="2:13" ht="16.5" x14ac:dyDescent="0.2">
      <c r="B332" s="27">
        <v>330</v>
      </c>
      <c r="C332" s="36"/>
      <c r="D332" s="21"/>
      <c r="E332" s="21"/>
      <c r="F332" s="21"/>
      <c r="G332" s="22"/>
      <c r="H332" s="37"/>
      <c r="I332" s="84">
        <f t="shared" si="23"/>
        <v>0</v>
      </c>
      <c r="J332" s="85">
        <f t="shared" si="20"/>
        <v>0</v>
      </c>
      <c r="K332" s="85">
        <f t="shared" si="21"/>
        <v>0</v>
      </c>
      <c r="L332" s="86">
        <f t="shared" si="22"/>
        <v>0</v>
      </c>
      <c r="M332" s="43"/>
    </row>
    <row r="333" spans="2:13" ht="16.5" x14ac:dyDescent="0.2">
      <c r="B333" s="27">
        <v>331</v>
      </c>
      <c r="C333" s="36"/>
      <c r="D333" s="21"/>
      <c r="E333" s="21"/>
      <c r="F333" s="21"/>
      <c r="G333" s="22"/>
      <c r="H333" s="37"/>
      <c r="I333" s="84">
        <f t="shared" si="23"/>
        <v>0</v>
      </c>
      <c r="J333" s="85">
        <f t="shared" si="20"/>
        <v>0</v>
      </c>
      <c r="K333" s="85">
        <f t="shared" si="21"/>
        <v>0</v>
      </c>
      <c r="L333" s="86">
        <f t="shared" si="22"/>
        <v>0</v>
      </c>
      <c r="M333" s="43"/>
    </row>
    <row r="334" spans="2:13" ht="16.5" x14ac:dyDescent="0.2">
      <c r="B334" s="27">
        <v>332</v>
      </c>
      <c r="C334" s="36"/>
      <c r="D334" s="21"/>
      <c r="E334" s="21"/>
      <c r="F334" s="21"/>
      <c r="G334" s="22"/>
      <c r="H334" s="37"/>
      <c r="I334" s="84">
        <f t="shared" si="23"/>
        <v>0</v>
      </c>
      <c r="J334" s="85">
        <f t="shared" si="20"/>
        <v>0</v>
      </c>
      <c r="K334" s="85">
        <f t="shared" si="21"/>
        <v>0</v>
      </c>
      <c r="L334" s="86">
        <f t="shared" si="22"/>
        <v>0</v>
      </c>
      <c r="M334" s="43"/>
    </row>
    <row r="335" spans="2:13" ht="16.5" x14ac:dyDescent="0.2">
      <c r="B335" s="27">
        <v>333</v>
      </c>
      <c r="C335" s="36"/>
      <c r="D335" s="21"/>
      <c r="E335" s="21"/>
      <c r="F335" s="21"/>
      <c r="G335" s="22"/>
      <c r="H335" s="37"/>
      <c r="I335" s="84">
        <f t="shared" si="23"/>
        <v>0</v>
      </c>
      <c r="J335" s="85">
        <f t="shared" si="20"/>
        <v>0</v>
      </c>
      <c r="K335" s="85">
        <f t="shared" si="21"/>
        <v>0</v>
      </c>
      <c r="L335" s="86">
        <f t="shared" si="22"/>
        <v>0</v>
      </c>
      <c r="M335" s="43"/>
    </row>
    <row r="336" spans="2:13" ht="16.5" x14ac:dyDescent="0.2">
      <c r="B336" s="27">
        <v>334</v>
      </c>
      <c r="C336" s="36"/>
      <c r="D336" s="21"/>
      <c r="E336" s="21"/>
      <c r="F336" s="21"/>
      <c r="G336" s="22"/>
      <c r="H336" s="37"/>
      <c r="I336" s="84">
        <f t="shared" si="23"/>
        <v>0</v>
      </c>
      <c r="J336" s="85">
        <f t="shared" si="20"/>
        <v>0</v>
      </c>
      <c r="K336" s="85">
        <f t="shared" si="21"/>
        <v>0</v>
      </c>
      <c r="L336" s="86">
        <f t="shared" si="22"/>
        <v>0</v>
      </c>
      <c r="M336" s="43"/>
    </row>
    <row r="337" spans="2:13" ht="16.5" x14ac:dyDescent="0.2">
      <c r="B337" s="27">
        <v>335</v>
      </c>
      <c r="C337" s="36"/>
      <c r="D337" s="21"/>
      <c r="E337" s="21"/>
      <c r="F337" s="21"/>
      <c r="G337" s="22"/>
      <c r="H337" s="37"/>
      <c r="I337" s="84">
        <f t="shared" si="23"/>
        <v>0</v>
      </c>
      <c r="J337" s="85">
        <f t="shared" si="20"/>
        <v>0</v>
      </c>
      <c r="K337" s="85">
        <f t="shared" si="21"/>
        <v>0</v>
      </c>
      <c r="L337" s="86">
        <f t="shared" si="22"/>
        <v>0</v>
      </c>
      <c r="M337" s="43"/>
    </row>
    <row r="338" spans="2:13" ht="16.5" x14ac:dyDescent="0.2">
      <c r="B338" s="27">
        <v>336</v>
      </c>
      <c r="C338" s="36"/>
      <c r="D338" s="21"/>
      <c r="E338" s="21"/>
      <c r="F338" s="21"/>
      <c r="G338" s="22"/>
      <c r="H338" s="37"/>
      <c r="I338" s="84">
        <f t="shared" si="23"/>
        <v>0</v>
      </c>
      <c r="J338" s="85">
        <f t="shared" si="20"/>
        <v>0</v>
      </c>
      <c r="K338" s="85">
        <f t="shared" si="21"/>
        <v>0</v>
      </c>
      <c r="L338" s="86">
        <f t="shared" si="22"/>
        <v>0</v>
      </c>
      <c r="M338" s="43"/>
    </row>
    <row r="339" spans="2:13" ht="16.5" x14ac:dyDescent="0.2">
      <c r="B339" s="27">
        <v>337</v>
      </c>
      <c r="C339" s="36"/>
      <c r="D339" s="21"/>
      <c r="E339" s="21"/>
      <c r="F339" s="21"/>
      <c r="G339" s="22"/>
      <c r="H339" s="37"/>
      <c r="I339" s="84">
        <f t="shared" si="23"/>
        <v>0</v>
      </c>
      <c r="J339" s="85">
        <f t="shared" si="20"/>
        <v>0</v>
      </c>
      <c r="K339" s="85">
        <f t="shared" si="21"/>
        <v>0</v>
      </c>
      <c r="L339" s="86">
        <f t="shared" si="22"/>
        <v>0</v>
      </c>
      <c r="M339" s="43"/>
    </row>
    <row r="340" spans="2:13" ht="16.5" x14ac:dyDescent="0.2">
      <c r="B340" s="27">
        <v>338</v>
      </c>
      <c r="C340" s="36"/>
      <c r="D340" s="21"/>
      <c r="E340" s="21"/>
      <c r="F340" s="21"/>
      <c r="G340" s="22"/>
      <c r="H340" s="37"/>
      <c r="I340" s="84">
        <f t="shared" si="23"/>
        <v>0</v>
      </c>
      <c r="J340" s="85">
        <f t="shared" si="20"/>
        <v>0</v>
      </c>
      <c r="K340" s="85">
        <f t="shared" si="21"/>
        <v>0</v>
      </c>
      <c r="L340" s="86">
        <f t="shared" si="22"/>
        <v>0</v>
      </c>
      <c r="M340" s="43"/>
    </row>
    <row r="341" spans="2:13" ht="16.5" x14ac:dyDescent="0.2">
      <c r="B341" s="27">
        <v>339</v>
      </c>
      <c r="C341" s="36"/>
      <c r="D341" s="21"/>
      <c r="E341" s="21"/>
      <c r="F341" s="21"/>
      <c r="G341" s="22"/>
      <c r="H341" s="37"/>
      <c r="I341" s="84">
        <f t="shared" si="23"/>
        <v>0</v>
      </c>
      <c r="J341" s="85">
        <f t="shared" si="20"/>
        <v>0</v>
      </c>
      <c r="K341" s="85">
        <f t="shared" si="21"/>
        <v>0</v>
      </c>
      <c r="L341" s="86">
        <f t="shared" si="22"/>
        <v>0</v>
      </c>
      <c r="M341" s="43"/>
    </row>
    <row r="342" spans="2:13" ht="16.5" x14ac:dyDescent="0.2">
      <c r="B342" s="27">
        <v>340</v>
      </c>
      <c r="C342" s="36"/>
      <c r="D342" s="21"/>
      <c r="E342" s="21"/>
      <c r="F342" s="21"/>
      <c r="G342" s="22"/>
      <c r="H342" s="37"/>
      <c r="I342" s="84">
        <f t="shared" si="23"/>
        <v>0</v>
      </c>
      <c r="J342" s="85">
        <f t="shared" si="20"/>
        <v>0</v>
      </c>
      <c r="K342" s="85">
        <f t="shared" si="21"/>
        <v>0</v>
      </c>
      <c r="L342" s="86">
        <f t="shared" si="22"/>
        <v>0</v>
      </c>
      <c r="M342" s="43"/>
    </row>
    <row r="343" spans="2:13" ht="16.5" x14ac:dyDescent="0.2">
      <c r="B343" s="27">
        <v>341</v>
      </c>
      <c r="C343" s="36"/>
      <c r="D343" s="21"/>
      <c r="E343" s="21"/>
      <c r="F343" s="21"/>
      <c r="G343" s="22"/>
      <c r="H343" s="37"/>
      <c r="I343" s="84">
        <f t="shared" si="23"/>
        <v>0</v>
      </c>
      <c r="J343" s="85">
        <f t="shared" si="20"/>
        <v>0</v>
      </c>
      <c r="K343" s="85">
        <f t="shared" si="21"/>
        <v>0</v>
      </c>
      <c r="L343" s="86">
        <f t="shared" si="22"/>
        <v>0</v>
      </c>
      <c r="M343" s="43"/>
    </row>
    <row r="344" spans="2:13" ht="16.5" x14ac:dyDescent="0.2">
      <c r="B344" s="27">
        <v>342</v>
      </c>
      <c r="C344" s="36"/>
      <c r="D344" s="21"/>
      <c r="E344" s="21"/>
      <c r="F344" s="21"/>
      <c r="G344" s="22"/>
      <c r="H344" s="37"/>
      <c r="I344" s="84">
        <f t="shared" si="23"/>
        <v>0</v>
      </c>
      <c r="J344" s="85">
        <f t="shared" si="20"/>
        <v>0</v>
      </c>
      <c r="K344" s="85">
        <f t="shared" si="21"/>
        <v>0</v>
      </c>
      <c r="L344" s="86">
        <f t="shared" si="22"/>
        <v>0</v>
      </c>
      <c r="M344" s="43"/>
    </row>
    <row r="345" spans="2:13" ht="16.5" x14ac:dyDescent="0.2">
      <c r="B345" s="27">
        <v>343</v>
      </c>
      <c r="C345" s="36"/>
      <c r="D345" s="21"/>
      <c r="E345" s="21"/>
      <c r="F345" s="21"/>
      <c r="G345" s="22"/>
      <c r="H345" s="37"/>
      <c r="I345" s="84">
        <f t="shared" si="23"/>
        <v>0</v>
      </c>
      <c r="J345" s="85">
        <f t="shared" si="20"/>
        <v>0</v>
      </c>
      <c r="K345" s="85">
        <f t="shared" si="21"/>
        <v>0</v>
      </c>
      <c r="L345" s="86">
        <f t="shared" si="22"/>
        <v>0</v>
      </c>
      <c r="M345" s="43"/>
    </row>
    <row r="346" spans="2:13" ht="16.5" x14ac:dyDescent="0.2">
      <c r="B346" s="27">
        <v>344</v>
      </c>
      <c r="C346" s="36"/>
      <c r="D346" s="21"/>
      <c r="E346" s="21"/>
      <c r="F346" s="21"/>
      <c r="G346" s="22"/>
      <c r="H346" s="37"/>
      <c r="I346" s="84">
        <f t="shared" si="23"/>
        <v>0</v>
      </c>
      <c r="J346" s="85">
        <f t="shared" si="20"/>
        <v>0</v>
      </c>
      <c r="K346" s="85">
        <f t="shared" si="21"/>
        <v>0</v>
      </c>
      <c r="L346" s="86">
        <f t="shared" si="22"/>
        <v>0</v>
      </c>
      <c r="M346" s="43"/>
    </row>
    <row r="347" spans="2:13" ht="16.5" x14ac:dyDescent="0.2">
      <c r="B347" s="27">
        <v>345</v>
      </c>
      <c r="C347" s="36"/>
      <c r="D347" s="21"/>
      <c r="E347" s="21"/>
      <c r="F347" s="21"/>
      <c r="G347" s="22"/>
      <c r="H347" s="37"/>
      <c r="I347" s="84">
        <f t="shared" si="23"/>
        <v>0</v>
      </c>
      <c r="J347" s="85">
        <f t="shared" si="20"/>
        <v>0</v>
      </c>
      <c r="K347" s="85">
        <f t="shared" si="21"/>
        <v>0</v>
      </c>
      <c r="L347" s="86">
        <f t="shared" si="22"/>
        <v>0</v>
      </c>
      <c r="M347" s="43"/>
    </row>
    <row r="348" spans="2:13" ht="16.5" x14ac:dyDescent="0.2">
      <c r="B348" s="27">
        <v>346</v>
      </c>
      <c r="C348" s="36"/>
      <c r="D348" s="21"/>
      <c r="E348" s="21"/>
      <c r="F348" s="21"/>
      <c r="G348" s="22"/>
      <c r="H348" s="37"/>
      <c r="I348" s="84">
        <f t="shared" si="23"/>
        <v>0</v>
      </c>
      <c r="J348" s="85">
        <f t="shared" si="20"/>
        <v>0</v>
      </c>
      <c r="K348" s="85">
        <f t="shared" si="21"/>
        <v>0</v>
      </c>
      <c r="L348" s="86">
        <f t="shared" si="22"/>
        <v>0</v>
      </c>
      <c r="M348" s="43"/>
    </row>
    <row r="349" spans="2:13" ht="16.5" x14ac:dyDescent="0.2">
      <c r="B349" s="27">
        <v>347</v>
      </c>
      <c r="C349" s="36"/>
      <c r="D349" s="21"/>
      <c r="E349" s="21"/>
      <c r="F349" s="21"/>
      <c r="G349" s="22"/>
      <c r="H349" s="37"/>
      <c r="I349" s="84">
        <f t="shared" si="23"/>
        <v>0</v>
      </c>
      <c r="J349" s="85">
        <f t="shared" si="20"/>
        <v>0</v>
      </c>
      <c r="K349" s="85">
        <f t="shared" si="21"/>
        <v>0</v>
      </c>
      <c r="L349" s="86">
        <f t="shared" si="22"/>
        <v>0</v>
      </c>
      <c r="M349" s="43"/>
    </row>
    <row r="350" spans="2:13" ht="16.5" x14ac:dyDescent="0.2">
      <c r="B350" s="27">
        <v>348</v>
      </c>
      <c r="C350" s="36"/>
      <c r="D350" s="21"/>
      <c r="E350" s="21"/>
      <c r="F350" s="21"/>
      <c r="G350" s="22"/>
      <c r="H350" s="37"/>
      <c r="I350" s="84">
        <f t="shared" si="23"/>
        <v>0</v>
      </c>
      <c r="J350" s="85">
        <f t="shared" si="20"/>
        <v>0</v>
      </c>
      <c r="K350" s="85">
        <f t="shared" si="21"/>
        <v>0</v>
      </c>
      <c r="L350" s="86">
        <f t="shared" si="22"/>
        <v>0</v>
      </c>
      <c r="M350" s="43"/>
    </row>
    <row r="351" spans="2:13" ht="16.5" x14ac:dyDescent="0.2">
      <c r="B351" s="27">
        <v>349</v>
      </c>
      <c r="C351" s="36"/>
      <c r="D351" s="21"/>
      <c r="E351" s="21"/>
      <c r="F351" s="21"/>
      <c r="G351" s="22"/>
      <c r="H351" s="37"/>
      <c r="I351" s="84">
        <f t="shared" si="23"/>
        <v>0</v>
      </c>
      <c r="J351" s="85">
        <f t="shared" si="20"/>
        <v>0</v>
      </c>
      <c r="K351" s="85">
        <f t="shared" si="21"/>
        <v>0</v>
      </c>
      <c r="L351" s="86">
        <f t="shared" si="22"/>
        <v>0</v>
      </c>
      <c r="M351" s="43"/>
    </row>
    <row r="352" spans="2:13" ht="16.5" x14ac:dyDescent="0.2">
      <c r="B352" s="27">
        <v>350</v>
      </c>
      <c r="C352" s="36"/>
      <c r="D352" s="21"/>
      <c r="E352" s="21"/>
      <c r="F352" s="21"/>
      <c r="G352" s="22"/>
      <c r="H352" s="37"/>
      <c r="I352" s="84">
        <f t="shared" si="23"/>
        <v>0</v>
      </c>
      <c r="J352" s="85">
        <f t="shared" si="20"/>
        <v>0</v>
      </c>
      <c r="K352" s="85">
        <f t="shared" si="21"/>
        <v>0</v>
      </c>
      <c r="L352" s="86">
        <f t="shared" si="22"/>
        <v>0</v>
      </c>
      <c r="M352" s="43"/>
    </row>
    <row r="353" spans="2:13" ht="16.5" x14ac:dyDescent="0.2">
      <c r="B353" s="27">
        <v>351</v>
      </c>
      <c r="C353" s="36"/>
      <c r="D353" s="21"/>
      <c r="E353" s="21"/>
      <c r="F353" s="21"/>
      <c r="G353" s="22"/>
      <c r="H353" s="37"/>
      <c r="I353" s="84">
        <f t="shared" si="23"/>
        <v>0</v>
      </c>
      <c r="J353" s="85">
        <f t="shared" si="20"/>
        <v>0</v>
      </c>
      <c r="K353" s="85">
        <f t="shared" si="21"/>
        <v>0</v>
      </c>
      <c r="L353" s="86">
        <f t="shared" si="22"/>
        <v>0</v>
      </c>
      <c r="M353" s="43"/>
    </row>
    <row r="354" spans="2:13" ht="16.5" x14ac:dyDescent="0.2">
      <c r="B354" s="27">
        <v>352</v>
      </c>
      <c r="C354" s="36"/>
      <c r="D354" s="21"/>
      <c r="E354" s="21"/>
      <c r="F354" s="21"/>
      <c r="G354" s="22"/>
      <c r="H354" s="37"/>
      <c r="I354" s="84">
        <f t="shared" si="23"/>
        <v>0</v>
      </c>
      <c r="J354" s="85">
        <f t="shared" si="20"/>
        <v>0</v>
      </c>
      <c r="K354" s="85">
        <f t="shared" si="21"/>
        <v>0</v>
      </c>
      <c r="L354" s="86">
        <f t="shared" si="22"/>
        <v>0</v>
      </c>
      <c r="M354" s="43"/>
    </row>
    <row r="355" spans="2:13" ht="16.5" x14ac:dyDescent="0.2">
      <c r="B355" s="27">
        <v>353</v>
      </c>
      <c r="C355" s="36"/>
      <c r="D355" s="21"/>
      <c r="E355" s="21"/>
      <c r="F355" s="21"/>
      <c r="G355" s="22"/>
      <c r="H355" s="37"/>
      <c r="I355" s="84">
        <f t="shared" si="23"/>
        <v>0</v>
      </c>
      <c r="J355" s="85">
        <f t="shared" si="20"/>
        <v>0</v>
      </c>
      <c r="K355" s="85">
        <f t="shared" si="21"/>
        <v>0</v>
      </c>
      <c r="L355" s="86">
        <f t="shared" si="22"/>
        <v>0</v>
      </c>
      <c r="M355" s="43"/>
    </row>
    <row r="356" spans="2:13" ht="16.5" x14ac:dyDescent="0.2">
      <c r="B356" s="27">
        <v>354</v>
      </c>
      <c r="C356" s="36"/>
      <c r="D356" s="21"/>
      <c r="E356" s="21"/>
      <c r="F356" s="21"/>
      <c r="G356" s="22"/>
      <c r="H356" s="37"/>
      <c r="I356" s="84">
        <f t="shared" si="23"/>
        <v>0</v>
      </c>
      <c r="J356" s="85">
        <f t="shared" si="20"/>
        <v>0</v>
      </c>
      <c r="K356" s="85">
        <f t="shared" si="21"/>
        <v>0</v>
      </c>
      <c r="L356" s="86">
        <f t="shared" si="22"/>
        <v>0</v>
      </c>
      <c r="M356" s="43"/>
    </row>
    <row r="357" spans="2:13" ht="16.5" x14ac:dyDescent="0.2">
      <c r="B357" s="27">
        <v>355</v>
      </c>
      <c r="C357" s="36"/>
      <c r="D357" s="21"/>
      <c r="E357" s="21"/>
      <c r="F357" s="21"/>
      <c r="G357" s="22"/>
      <c r="H357" s="37"/>
      <c r="I357" s="84">
        <f t="shared" si="23"/>
        <v>0</v>
      </c>
      <c r="J357" s="85">
        <f t="shared" si="20"/>
        <v>0</v>
      </c>
      <c r="K357" s="85">
        <f t="shared" si="21"/>
        <v>0</v>
      </c>
      <c r="L357" s="86">
        <f t="shared" si="22"/>
        <v>0</v>
      </c>
      <c r="M357" s="43"/>
    </row>
    <row r="358" spans="2:13" ht="16.5" x14ac:dyDescent="0.2">
      <c r="B358" s="27">
        <v>356</v>
      </c>
      <c r="C358" s="36"/>
      <c r="D358" s="21"/>
      <c r="E358" s="21"/>
      <c r="F358" s="21"/>
      <c r="G358" s="22"/>
      <c r="H358" s="37"/>
      <c r="I358" s="84">
        <f t="shared" si="23"/>
        <v>0</v>
      </c>
      <c r="J358" s="85">
        <f t="shared" si="20"/>
        <v>0</v>
      </c>
      <c r="K358" s="85">
        <f t="shared" si="21"/>
        <v>0</v>
      </c>
      <c r="L358" s="86">
        <f t="shared" si="22"/>
        <v>0</v>
      </c>
      <c r="M358" s="43"/>
    </row>
    <row r="359" spans="2:13" ht="16.5" x14ac:dyDescent="0.2">
      <c r="B359" s="27">
        <v>357</v>
      </c>
      <c r="C359" s="36"/>
      <c r="D359" s="21"/>
      <c r="E359" s="21"/>
      <c r="F359" s="21"/>
      <c r="G359" s="22"/>
      <c r="H359" s="37"/>
      <c r="I359" s="84">
        <f t="shared" si="23"/>
        <v>0</v>
      </c>
      <c r="J359" s="85">
        <f t="shared" si="20"/>
        <v>0</v>
      </c>
      <c r="K359" s="85">
        <f t="shared" si="21"/>
        <v>0</v>
      </c>
      <c r="L359" s="86">
        <f t="shared" si="22"/>
        <v>0</v>
      </c>
      <c r="M359" s="43"/>
    </row>
    <row r="360" spans="2:13" ht="16.5" x14ac:dyDescent="0.2">
      <c r="B360" s="27">
        <v>358</v>
      </c>
      <c r="C360" s="36"/>
      <c r="D360" s="21"/>
      <c r="E360" s="21"/>
      <c r="F360" s="21"/>
      <c r="G360" s="22"/>
      <c r="H360" s="37"/>
      <c r="I360" s="84">
        <f t="shared" si="23"/>
        <v>0</v>
      </c>
      <c r="J360" s="85">
        <f t="shared" si="20"/>
        <v>0</v>
      </c>
      <c r="K360" s="85">
        <f t="shared" si="21"/>
        <v>0</v>
      </c>
      <c r="L360" s="86">
        <f t="shared" si="22"/>
        <v>0</v>
      </c>
      <c r="M360" s="43"/>
    </row>
    <row r="361" spans="2:13" ht="16.5" x14ac:dyDescent="0.2">
      <c r="B361" s="27">
        <v>359</v>
      </c>
      <c r="C361" s="36"/>
      <c r="D361" s="21"/>
      <c r="E361" s="21"/>
      <c r="F361" s="21"/>
      <c r="G361" s="22"/>
      <c r="H361" s="37"/>
      <c r="I361" s="84">
        <f t="shared" si="23"/>
        <v>0</v>
      </c>
      <c r="J361" s="85">
        <f t="shared" si="20"/>
        <v>0</v>
      </c>
      <c r="K361" s="85">
        <f t="shared" si="21"/>
        <v>0</v>
      </c>
      <c r="L361" s="86">
        <f t="shared" si="22"/>
        <v>0</v>
      </c>
      <c r="M361" s="43"/>
    </row>
    <row r="362" spans="2:13" ht="16.5" x14ac:dyDescent="0.2">
      <c r="B362" s="27">
        <v>360</v>
      </c>
      <c r="C362" s="36"/>
      <c r="D362" s="21"/>
      <c r="E362" s="21"/>
      <c r="F362" s="21"/>
      <c r="G362" s="22"/>
      <c r="H362" s="37"/>
      <c r="I362" s="84">
        <f t="shared" si="23"/>
        <v>0</v>
      </c>
      <c r="J362" s="85">
        <f t="shared" si="20"/>
        <v>0</v>
      </c>
      <c r="K362" s="85">
        <f t="shared" si="21"/>
        <v>0</v>
      </c>
      <c r="L362" s="86">
        <f t="shared" si="22"/>
        <v>0</v>
      </c>
      <c r="M362" s="43"/>
    </row>
    <row r="363" spans="2:13" ht="16.5" x14ac:dyDescent="0.2">
      <c r="B363" s="27">
        <v>361</v>
      </c>
      <c r="C363" s="36"/>
      <c r="D363" s="21"/>
      <c r="E363" s="21"/>
      <c r="F363" s="21"/>
      <c r="G363" s="22"/>
      <c r="H363" s="37"/>
      <c r="I363" s="84">
        <f t="shared" si="23"/>
        <v>0</v>
      </c>
      <c r="J363" s="85">
        <f t="shared" si="20"/>
        <v>0</v>
      </c>
      <c r="K363" s="85">
        <f t="shared" si="21"/>
        <v>0</v>
      </c>
      <c r="L363" s="86">
        <f t="shared" si="22"/>
        <v>0</v>
      </c>
      <c r="M363" s="43"/>
    </row>
    <row r="364" spans="2:13" ht="16.5" x14ac:dyDescent="0.2">
      <c r="B364" s="27">
        <v>362</v>
      </c>
      <c r="C364" s="36"/>
      <c r="D364" s="21"/>
      <c r="E364" s="21"/>
      <c r="F364" s="21"/>
      <c r="G364" s="22"/>
      <c r="H364" s="37"/>
      <c r="I364" s="84">
        <f t="shared" si="23"/>
        <v>0</v>
      </c>
      <c r="J364" s="85">
        <f t="shared" si="20"/>
        <v>0</v>
      </c>
      <c r="K364" s="85">
        <f t="shared" si="21"/>
        <v>0</v>
      </c>
      <c r="L364" s="86">
        <f t="shared" si="22"/>
        <v>0</v>
      </c>
      <c r="M364" s="43"/>
    </row>
    <row r="365" spans="2:13" ht="16.5" x14ac:dyDescent="0.2">
      <c r="B365" s="27">
        <v>363</v>
      </c>
      <c r="C365" s="36"/>
      <c r="D365" s="21"/>
      <c r="E365" s="21"/>
      <c r="F365" s="21"/>
      <c r="G365" s="22"/>
      <c r="H365" s="37"/>
      <c r="I365" s="84">
        <f t="shared" si="23"/>
        <v>0</v>
      </c>
      <c r="J365" s="85">
        <f t="shared" si="20"/>
        <v>0</v>
      </c>
      <c r="K365" s="85">
        <f t="shared" si="21"/>
        <v>0</v>
      </c>
      <c r="L365" s="86">
        <f t="shared" si="22"/>
        <v>0</v>
      </c>
      <c r="M365" s="43"/>
    </row>
    <row r="366" spans="2:13" ht="16.5" x14ac:dyDescent="0.2">
      <c r="B366" s="27">
        <v>364</v>
      </c>
      <c r="C366" s="36"/>
      <c r="D366" s="21"/>
      <c r="E366" s="21"/>
      <c r="F366" s="21"/>
      <c r="G366" s="22"/>
      <c r="H366" s="37"/>
      <c r="I366" s="84">
        <f t="shared" si="23"/>
        <v>0</v>
      </c>
      <c r="J366" s="85">
        <f t="shared" si="20"/>
        <v>0</v>
      </c>
      <c r="K366" s="85">
        <f t="shared" si="21"/>
        <v>0</v>
      </c>
      <c r="L366" s="86">
        <f t="shared" si="22"/>
        <v>0</v>
      </c>
      <c r="M366" s="43"/>
    </row>
    <row r="367" spans="2:13" ht="16.5" x14ac:dyDescent="0.2">
      <c r="B367" s="27">
        <v>365</v>
      </c>
      <c r="C367" s="36"/>
      <c r="D367" s="21"/>
      <c r="E367" s="21"/>
      <c r="F367" s="21"/>
      <c r="G367" s="22"/>
      <c r="H367" s="37"/>
      <c r="I367" s="84">
        <f t="shared" si="23"/>
        <v>0</v>
      </c>
      <c r="J367" s="85">
        <f t="shared" si="20"/>
        <v>0</v>
      </c>
      <c r="K367" s="85">
        <f t="shared" si="21"/>
        <v>0</v>
      </c>
      <c r="L367" s="86">
        <f t="shared" si="22"/>
        <v>0</v>
      </c>
      <c r="M367" s="43"/>
    </row>
    <row r="368" spans="2:13" ht="16.5" x14ac:dyDescent="0.2">
      <c r="B368" s="27">
        <v>366</v>
      </c>
      <c r="C368" s="36"/>
      <c r="D368" s="21"/>
      <c r="E368" s="21"/>
      <c r="F368" s="21"/>
      <c r="G368" s="22"/>
      <c r="H368" s="37"/>
      <c r="I368" s="84">
        <f t="shared" si="23"/>
        <v>0</v>
      </c>
      <c r="J368" s="85">
        <f t="shared" si="20"/>
        <v>0</v>
      </c>
      <c r="K368" s="85">
        <f t="shared" si="21"/>
        <v>0</v>
      </c>
      <c r="L368" s="86">
        <f t="shared" si="22"/>
        <v>0</v>
      </c>
      <c r="M368" s="43"/>
    </row>
    <row r="369" spans="2:13" ht="16.5" x14ac:dyDescent="0.2">
      <c r="B369" s="27">
        <v>367</v>
      </c>
      <c r="C369" s="36"/>
      <c r="D369" s="21"/>
      <c r="E369" s="21"/>
      <c r="F369" s="21"/>
      <c r="G369" s="22"/>
      <c r="H369" s="37"/>
      <c r="I369" s="84">
        <f t="shared" si="23"/>
        <v>0</v>
      </c>
      <c r="J369" s="85">
        <f t="shared" si="20"/>
        <v>0</v>
      </c>
      <c r="K369" s="85">
        <f t="shared" si="21"/>
        <v>0</v>
      </c>
      <c r="L369" s="86">
        <f t="shared" si="22"/>
        <v>0</v>
      </c>
      <c r="M369" s="43"/>
    </row>
    <row r="370" spans="2:13" ht="16.5" x14ac:dyDescent="0.2">
      <c r="B370" s="27">
        <v>368</v>
      </c>
      <c r="C370" s="36"/>
      <c r="D370" s="21"/>
      <c r="E370" s="21"/>
      <c r="F370" s="21"/>
      <c r="G370" s="22"/>
      <c r="H370" s="37"/>
      <c r="I370" s="84">
        <f t="shared" si="23"/>
        <v>0</v>
      </c>
      <c r="J370" s="85">
        <f t="shared" si="20"/>
        <v>0</v>
      </c>
      <c r="K370" s="85">
        <f t="shared" si="21"/>
        <v>0</v>
      </c>
      <c r="L370" s="86">
        <f t="shared" si="22"/>
        <v>0</v>
      </c>
      <c r="M370" s="43"/>
    </row>
    <row r="371" spans="2:13" ht="16.5" x14ac:dyDescent="0.2">
      <c r="B371" s="27">
        <v>369</v>
      </c>
      <c r="C371" s="36"/>
      <c r="D371" s="21"/>
      <c r="E371" s="21"/>
      <c r="F371" s="21"/>
      <c r="G371" s="22"/>
      <c r="H371" s="37"/>
      <c r="I371" s="84">
        <f t="shared" si="23"/>
        <v>0</v>
      </c>
      <c r="J371" s="85">
        <f t="shared" si="20"/>
        <v>0</v>
      </c>
      <c r="K371" s="85">
        <f t="shared" si="21"/>
        <v>0</v>
      </c>
      <c r="L371" s="86">
        <f t="shared" si="22"/>
        <v>0</v>
      </c>
      <c r="M371" s="43"/>
    </row>
    <row r="372" spans="2:13" ht="16.5" x14ac:dyDescent="0.2">
      <c r="B372" s="27">
        <v>370</v>
      </c>
      <c r="C372" s="36"/>
      <c r="D372" s="21"/>
      <c r="E372" s="21"/>
      <c r="F372" s="21"/>
      <c r="G372" s="22"/>
      <c r="H372" s="37"/>
      <c r="I372" s="84">
        <f t="shared" si="23"/>
        <v>0</v>
      </c>
      <c r="J372" s="85">
        <f t="shared" si="20"/>
        <v>0</v>
      </c>
      <c r="K372" s="85">
        <f t="shared" si="21"/>
        <v>0</v>
      </c>
      <c r="L372" s="86">
        <f t="shared" si="22"/>
        <v>0</v>
      </c>
      <c r="M372" s="43"/>
    </row>
    <row r="373" spans="2:13" ht="16.5" x14ac:dyDescent="0.2">
      <c r="B373" s="27">
        <v>371</v>
      </c>
      <c r="C373" s="36"/>
      <c r="D373" s="21"/>
      <c r="E373" s="21"/>
      <c r="F373" s="21"/>
      <c r="G373" s="22"/>
      <c r="H373" s="37"/>
      <c r="I373" s="84">
        <f t="shared" si="23"/>
        <v>0</v>
      </c>
      <c r="J373" s="85">
        <f t="shared" si="20"/>
        <v>0</v>
      </c>
      <c r="K373" s="85">
        <f t="shared" si="21"/>
        <v>0</v>
      </c>
      <c r="L373" s="86">
        <f t="shared" si="22"/>
        <v>0</v>
      </c>
      <c r="M373" s="43"/>
    </row>
    <row r="374" spans="2:13" ht="16.5" x14ac:dyDescent="0.2">
      <c r="B374" s="27">
        <v>372</v>
      </c>
      <c r="C374" s="36"/>
      <c r="D374" s="21"/>
      <c r="E374" s="21"/>
      <c r="F374" s="21"/>
      <c r="G374" s="22"/>
      <c r="H374" s="37"/>
      <c r="I374" s="84">
        <f t="shared" si="23"/>
        <v>0</v>
      </c>
      <c r="J374" s="85">
        <f t="shared" si="20"/>
        <v>0</v>
      </c>
      <c r="K374" s="85">
        <f t="shared" si="21"/>
        <v>0</v>
      </c>
      <c r="L374" s="86">
        <f t="shared" si="22"/>
        <v>0</v>
      </c>
      <c r="M374" s="43"/>
    </row>
    <row r="375" spans="2:13" ht="16.5" x14ac:dyDescent="0.2">
      <c r="B375" s="27">
        <v>373</v>
      </c>
      <c r="C375" s="36"/>
      <c r="D375" s="21"/>
      <c r="E375" s="21"/>
      <c r="F375" s="21"/>
      <c r="G375" s="22"/>
      <c r="H375" s="37"/>
      <c r="I375" s="84">
        <f t="shared" si="23"/>
        <v>0</v>
      </c>
      <c r="J375" s="85">
        <f t="shared" si="20"/>
        <v>0</v>
      </c>
      <c r="K375" s="85">
        <f t="shared" si="21"/>
        <v>0</v>
      </c>
      <c r="L375" s="86">
        <f t="shared" si="22"/>
        <v>0</v>
      </c>
      <c r="M375" s="43"/>
    </row>
    <row r="376" spans="2:13" ht="16.5" x14ac:dyDescent="0.2">
      <c r="B376" s="27">
        <v>374</v>
      </c>
      <c r="C376" s="36"/>
      <c r="D376" s="21"/>
      <c r="E376" s="21"/>
      <c r="F376" s="21"/>
      <c r="G376" s="22"/>
      <c r="H376" s="37"/>
      <c r="I376" s="84">
        <f t="shared" si="23"/>
        <v>0</v>
      </c>
      <c r="J376" s="85">
        <f t="shared" si="20"/>
        <v>0</v>
      </c>
      <c r="K376" s="85">
        <f t="shared" si="21"/>
        <v>0</v>
      </c>
      <c r="L376" s="86">
        <f t="shared" si="22"/>
        <v>0</v>
      </c>
      <c r="M376" s="43"/>
    </row>
    <row r="377" spans="2:13" ht="16.5" x14ac:dyDescent="0.2">
      <c r="B377" s="27">
        <v>375</v>
      </c>
      <c r="C377" s="36"/>
      <c r="D377" s="21"/>
      <c r="E377" s="21"/>
      <c r="F377" s="21"/>
      <c r="G377" s="22"/>
      <c r="H377" s="37"/>
      <c r="I377" s="84">
        <f t="shared" si="23"/>
        <v>0</v>
      </c>
      <c r="J377" s="85">
        <f t="shared" si="20"/>
        <v>0</v>
      </c>
      <c r="K377" s="85">
        <f t="shared" si="21"/>
        <v>0</v>
      </c>
      <c r="L377" s="86">
        <f t="shared" si="22"/>
        <v>0</v>
      </c>
      <c r="M377" s="43"/>
    </row>
    <row r="378" spans="2:13" ht="16.5" x14ac:dyDescent="0.2">
      <c r="B378" s="27">
        <v>376</v>
      </c>
      <c r="C378" s="36"/>
      <c r="D378" s="21"/>
      <c r="E378" s="21"/>
      <c r="F378" s="21"/>
      <c r="G378" s="22"/>
      <c r="H378" s="37"/>
      <c r="I378" s="84">
        <f t="shared" si="23"/>
        <v>0</v>
      </c>
      <c r="J378" s="85">
        <f t="shared" si="20"/>
        <v>0</v>
      </c>
      <c r="K378" s="85">
        <f t="shared" si="21"/>
        <v>0</v>
      </c>
      <c r="L378" s="86">
        <f t="shared" si="22"/>
        <v>0</v>
      </c>
      <c r="M378" s="43"/>
    </row>
    <row r="379" spans="2:13" ht="16.5" x14ac:dyDescent="0.2">
      <c r="B379" s="27">
        <v>377</v>
      </c>
      <c r="C379" s="36"/>
      <c r="D379" s="21"/>
      <c r="E379" s="21"/>
      <c r="F379" s="21"/>
      <c r="G379" s="22"/>
      <c r="H379" s="37"/>
      <c r="I379" s="84">
        <f t="shared" si="23"/>
        <v>0</v>
      </c>
      <c r="J379" s="85">
        <f t="shared" si="20"/>
        <v>0</v>
      </c>
      <c r="K379" s="85">
        <f t="shared" si="21"/>
        <v>0</v>
      </c>
      <c r="L379" s="86">
        <f t="shared" si="22"/>
        <v>0</v>
      </c>
      <c r="M379" s="43"/>
    </row>
    <row r="380" spans="2:13" ht="16.5" x14ac:dyDescent="0.2">
      <c r="B380" s="27">
        <v>378</v>
      </c>
      <c r="C380" s="36"/>
      <c r="D380" s="21"/>
      <c r="E380" s="21"/>
      <c r="F380" s="21"/>
      <c r="G380" s="22"/>
      <c r="H380" s="37"/>
      <c r="I380" s="84">
        <f t="shared" si="23"/>
        <v>0</v>
      </c>
      <c r="J380" s="85">
        <f t="shared" si="20"/>
        <v>0</v>
      </c>
      <c r="K380" s="85">
        <f t="shared" si="21"/>
        <v>0</v>
      </c>
      <c r="L380" s="86">
        <f t="shared" si="22"/>
        <v>0</v>
      </c>
      <c r="M380" s="43"/>
    </row>
    <row r="381" spans="2:13" ht="16.5" x14ac:dyDescent="0.2">
      <c r="B381" s="27">
        <v>379</v>
      </c>
      <c r="C381" s="36"/>
      <c r="D381" s="21"/>
      <c r="E381" s="21"/>
      <c r="F381" s="21"/>
      <c r="G381" s="22"/>
      <c r="H381" s="37"/>
      <c r="I381" s="84">
        <f t="shared" si="23"/>
        <v>0</v>
      </c>
      <c r="J381" s="85">
        <f t="shared" si="20"/>
        <v>0</v>
      </c>
      <c r="K381" s="85">
        <f t="shared" si="21"/>
        <v>0</v>
      </c>
      <c r="L381" s="86">
        <f t="shared" si="22"/>
        <v>0</v>
      </c>
      <c r="M381" s="43"/>
    </row>
    <row r="382" spans="2:13" ht="16.5" x14ac:dyDescent="0.2">
      <c r="B382" s="27">
        <v>380</v>
      </c>
      <c r="C382" s="36"/>
      <c r="D382" s="21"/>
      <c r="E382" s="21"/>
      <c r="F382" s="21"/>
      <c r="G382" s="22"/>
      <c r="H382" s="37"/>
      <c r="I382" s="84">
        <f t="shared" si="23"/>
        <v>0</v>
      </c>
      <c r="J382" s="85">
        <f t="shared" si="20"/>
        <v>0</v>
      </c>
      <c r="K382" s="85">
        <f t="shared" si="21"/>
        <v>0</v>
      </c>
      <c r="L382" s="86">
        <f t="shared" si="22"/>
        <v>0</v>
      </c>
      <c r="M382" s="43"/>
    </row>
    <row r="383" spans="2:13" ht="16.5" x14ac:dyDescent="0.2">
      <c r="B383" s="27">
        <v>381</v>
      </c>
      <c r="C383" s="36"/>
      <c r="D383" s="21"/>
      <c r="E383" s="21"/>
      <c r="F383" s="21"/>
      <c r="G383" s="22"/>
      <c r="H383" s="37"/>
      <c r="I383" s="84">
        <f t="shared" si="23"/>
        <v>0</v>
      </c>
      <c r="J383" s="85">
        <f t="shared" si="20"/>
        <v>0</v>
      </c>
      <c r="K383" s="85">
        <f t="shared" si="21"/>
        <v>0</v>
      </c>
      <c r="L383" s="86">
        <f t="shared" si="22"/>
        <v>0</v>
      </c>
      <c r="M383" s="43"/>
    </row>
    <row r="384" spans="2:13" ht="16.5" x14ac:dyDescent="0.2">
      <c r="B384" s="27">
        <v>382</v>
      </c>
      <c r="C384" s="36"/>
      <c r="D384" s="21"/>
      <c r="E384" s="21"/>
      <c r="F384" s="21"/>
      <c r="G384" s="22"/>
      <c r="H384" s="37"/>
      <c r="I384" s="84">
        <f t="shared" si="23"/>
        <v>0</v>
      </c>
      <c r="J384" s="85">
        <f t="shared" si="20"/>
        <v>0</v>
      </c>
      <c r="K384" s="85">
        <f t="shared" si="21"/>
        <v>0</v>
      </c>
      <c r="L384" s="86">
        <f t="shared" si="22"/>
        <v>0</v>
      </c>
      <c r="M384" s="43"/>
    </row>
    <row r="385" spans="2:13" ht="16.5" x14ac:dyDescent="0.2">
      <c r="B385" s="27">
        <v>383</v>
      </c>
      <c r="C385" s="36"/>
      <c r="D385" s="21"/>
      <c r="E385" s="21"/>
      <c r="F385" s="21"/>
      <c r="G385" s="22"/>
      <c r="H385" s="37"/>
      <c r="I385" s="84">
        <f t="shared" si="23"/>
        <v>0</v>
      </c>
      <c r="J385" s="85">
        <f t="shared" si="20"/>
        <v>0</v>
      </c>
      <c r="K385" s="85">
        <f t="shared" si="21"/>
        <v>0</v>
      </c>
      <c r="L385" s="86">
        <f t="shared" si="22"/>
        <v>0</v>
      </c>
      <c r="M385" s="43"/>
    </row>
    <row r="386" spans="2:13" ht="16.5" x14ac:dyDescent="0.2">
      <c r="B386" s="27">
        <v>384</v>
      </c>
      <c r="C386" s="36"/>
      <c r="D386" s="21"/>
      <c r="E386" s="21"/>
      <c r="F386" s="21"/>
      <c r="G386" s="22"/>
      <c r="H386" s="37"/>
      <c r="I386" s="84">
        <f t="shared" si="23"/>
        <v>0</v>
      </c>
      <c r="J386" s="85">
        <f t="shared" si="20"/>
        <v>0</v>
      </c>
      <c r="K386" s="85">
        <f t="shared" si="21"/>
        <v>0</v>
      </c>
      <c r="L386" s="86">
        <f t="shared" si="22"/>
        <v>0</v>
      </c>
      <c r="M386" s="43"/>
    </row>
    <row r="387" spans="2:13" ht="16.5" x14ac:dyDescent="0.2">
      <c r="B387" s="27">
        <v>385</v>
      </c>
      <c r="C387" s="36"/>
      <c r="D387" s="21"/>
      <c r="E387" s="21"/>
      <c r="F387" s="21"/>
      <c r="G387" s="22"/>
      <c r="H387" s="37"/>
      <c r="I387" s="84">
        <f t="shared" si="23"/>
        <v>0</v>
      </c>
      <c r="J387" s="85">
        <f t="shared" ref="J387:J450" si="24">IFERROR(IF($E387="(値引き)", "-", $I387*1.1), "")</f>
        <v>0</v>
      </c>
      <c r="K387" s="85">
        <f t="shared" ref="K387:K450" si="25">IFERROR(
IF($E387="(値引き)", "-",
ROUNDDOWN($I387-
SUMIFS($I:$I, $C:$C, $C387, $E:$E, "(値引き)")
*
IFERROR(($I387/SUMIFS($I:$I, $C:$C, $C387, $E:$E, "&lt;&gt;(値引き)")), 0), 0)), "")</f>
        <v>0</v>
      </c>
      <c r="L387" s="86">
        <f t="shared" ref="L387:L450" si="26">IFERROR(IF($E387="(値引き)", "-", $K387*1.1), "")</f>
        <v>0</v>
      </c>
      <c r="M387" s="43"/>
    </row>
    <row r="388" spans="2:13" ht="16.5" x14ac:dyDescent="0.2">
      <c r="B388" s="27">
        <v>386</v>
      </c>
      <c r="C388" s="36"/>
      <c r="D388" s="21"/>
      <c r="E388" s="21"/>
      <c r="F388" s="21"/>
      <c r="G388" s="22"/>
      <c r="H388" s="37"/>
      <c r="I388" s="84">
        <f t="shared" ref="I388:I451" si="27">IFERROR(IF($E388="(値引き)", $G388, $G388*$H388), "")</f>
        <v>0</v>
      </c>
      <c r="J388" s="85">
        <f t="shared" si="24"/>
        <v>0</v>
      </c>
      <c r="K388" s="85">
        <f t="shared" si="25"/>
        <v>0</v>
      </c>
      <c r="L388" s="86">
        <f t="shared" si="26"/>
        <v>0</v>
      </c>
      <c r="M388" s="43"/>
    </row>
    <row r="389" spans="2:13" ht="16.5" x14ac:dyDescent="0.2">
      <c r="B389" s="27">
        <v>387</v>
      </c>
      <c r="C389" s="36"/>
      <c r="D389" s="21"/>
      <c r="E389" s="21"/>
      <c r="F389" s="21"/>
      <c r="G389" s="22"/>
      <c r="H389" s="37"/>
      <c r="I389" s="84">
        <f t="shared" si="27"/>
        <v>0</v>
      </c>
      <c r="J389" s="85">
        <f t="shared" si="24"/>
        <v>0</v>
      </c>
      <c r="K389" s="85">
        <f t="shared" si="25"/>
        <v>0</v>
      </c>
      <c r="L389" s="86">
        <f t="shared" si="26"/>
        <v>0</v>
      </c>
      <c r="M389" s="43"/>
    </row>
    <row r="390" spans="2:13" ht="16.5" x14ac:dyDescent="0.2">
      <c r="B390" s="27">
        <v>388</v>
      </c>
      <c r="C390" s="36"/>
      <c r="D390" s="21"/>
      <c r="E390" s="21"/>
      <c r="F390" s="21"/>
      <c r="G390" s="22"/>
      <c r="H390" s="37"/>
      <c r="I390" s="84">
        <f t="shared" si="27"/>
        <v>0</v>
      </c>
      <c r="J390" s="85">
        <f t="shared" si="24"/>
        <v>0</v>
      </c>
      <c r="K390" s="85">
        <f t="shared" si="25"/>
        <v>0</v>
      </c>
      <c r="L390" s="86">
        <f t="shared" si="26"/>
        <v>0</v>
      </c>
      <c r="M390" s="43"/>
    </row>
    <row r="391" spans="2:13" ht="16.5" x14ac:dyDescent="0.2">
      <c r="B391" s="27">
        <v>389</v>
      </c>
      <c r="C391" s="36"/>
      <c r="D391" s="21"/>
      <c r="E391" s="21"/>
      <c r="F391" s="21"/>
      <c r="G391" s="22"/>
      <c r="H391" s="37"/>
      <c r="I391" s="84">
        <f t="shared" si="27"/>
        <v>0</v>
      </c>
      <c r="J391" s="85">
        <f t="shared" si="24"/>
        <v>0</v>
      </c>
      <c r="K391" s="85">
        <f t="shared" si="25"/>
        <v>0</v>
      </c>
      <c r="L391" s="86">
        <f t="shared" si="26"/>
        <v>0</v>
      </c>
      <c r="M391" s="43"/>
    </row>
    <row r="392" spans="2:13" ht="16.5" x14ac:dyDescent="0.2">
      <c r="B392" s="27">
        <v>390</v>
      </c>
      <c r="C392" s="36"/>
      <c r="D392" s="21"/>
      <c r="E392" s="21"/>
      <c r="F392" s="21"/>
      <c r="G392" s="22"/>
      <c r="H392" s="37"/>
      <c r="I392" s="84">
        <f t="shared" si="27"/>
        <v>0</v>
      </c>
      <c r="J392" s="85">
        <f t="shared" si="24"/>
        <v>0</v>
      </c>
      <c r="K392" s="85">
        <f t="shared" si="25"/>
        <v>0</v>
      </c>
      <c r="L392" s="86">
        <f t="shared" si="26"/>
        <v>0</v>
      </c>
      <c r="M392" s="43"/>
    </row>
    <row r="393" spans="2:13" ht="16.5" x14ac:dyDescent="0.2">
      <c r="B393" s="27">
        <v>391</v>
      </c>
      <c r="C393" s="36"/>
      <c r="D393" s="21"/>
      <c r="E393" s="21"/>
      <c r="F393" s="21"/>
      <c r="G393" s="22"/>
      <c r="H393" s="37"/>
      <c r="I393" s="84">
        <f t="shared" si="27"/>
        <v>0</v>
      </c>
      <c r="J393" s="85">
        <f t="shared" si="24"/>
        <v>0</v>
      </c>
      <c r="K393" s="85">
        <f t="shared" si="25"/>
        <v>0</v>
      </c>
      <c r="L393" s="86">
        <f t="shared" si="26"/>
        <v>0</v>
      </c>
      <c r="M393" s="43"/>
    </row>
    <row r="394" spans="2:13" ht="16.5" x14ac:dyDescent="0.2">
      <c r="B394" s="27">
        <v>392</v>
      </c>
      <c r="C394" s="36"/>
      <c r="D394" s="21"/>
      <c r="E394" s="21"/>
      <c r="F394" s="21"/>
      <c r="G394" s="22"/>
      <c r="H394" s="37"/>
      <c r="I394" s="84">
        <f t="shared" si="27"/>
        <v>0</v>
      </c>
      <c r="J394" s="85">
        <f t="shared" si="24"/>
        <v>0</v>
      </c>
      <c r="K394" s="85">
        <f t="shared" si="25"/>
        <v>0</v>
      </c>
      <c r="L394" s="86">
        <f t="shared" si="26"/>
        <v>0</v>
      </c>
      <c r="M394" s="43"/>
    </row>
    <row r="395" spans="2:13" ht="16.5" x14ac:dyDescent="0.2">
      <c r="B395" s="27">
        <v>393</v>
      </c>
      <c r="C395" s="36"/>
      <c r="D395" s="21"/>
      <c r="E395" s="21"/>
      <c r="F395" s="21"/>
      <c r="G395" s="22"/>
      <c r="H395" s="37"/>
      <c r="I395" s="84">
        <f t="shared" si="27"/>
        <v>0</v>
      </c>
      <c r="J395" s="85">
        <f t="shared" si="24"/>
        <v>0</v>
      </c>
      <c r="K395" s="85">
        <f t="shared" si="25"/>
        <v>0</v>
      </c>
      <c r="L395" s="86">
        <f t="shared" si="26"/>
        <v>0</v>
      </c>
      <c r="M395" s="43"/>
    </row>
    <row r="396" spans="2:13" ht="16.5" x14ac:dyDescent="0.2">
      <c r="B396" s="27">
        <v>394</v>
      </c>
      <c r="C396" s="36"/>
      <c r="D396" s="21"/>
      <c r="E396" s="21"/>
      <c r="F396" s="21"/>
      <c r="G396" s="22"/>
      <c r="H396" s="37"/>
      <c r="I396" s="84">
        <f t="shared" si="27"/>
        <v>0</v>
      </c>
      <c r="J396" s="85">
        <f t="shared" si="24"/>
        <v>0</v>
      </c>
      <c r="K396" s="85">
        <f t="shared" si="25"/>
        <v>0</v>
      </c>
      <c r="L396" s="86">
        <f t="shared" si="26"/>
        <v>0</v>
      </c>
      <c r="M396" s="43"/>
    </row>
    <row r="397" spans="2:13" ht="16.5" x14ac:dyDescent="0.2">
      <c r="B397" s="27">
        <v>395</v>
      </c>
      <c r="C397" s="36"/>
      <c r="D397" s="21"/>
      <c r="E397" s="21"/>
      <c r="F397" s="21"/>
      <c r="G397" s="22"/>
      <c r="H397" s="37"/>
      <c r="I397" s="84">
        <f t="shared" si="27"/>
        <v>0</v>
      </c>
      <c r="J397" s="85">
        <f t="shared" si="24"/>
        <v>0</v>
      </c>
      <c r="K397" s="85">
        <f t="shared" si="25"/>
        <v>0</v>
      </c>
      <c r="L397" s="86">
        <f t="shared" si="26"/>
        <v>0</v>
      </c>
      <c r="M397" s="43"/>
    </row>
    <row r="398" spans="2:13" ht="16.5" x14ac:dyDescent="0.2">
      <c r="B398" s="27">
        <v>396</v>
      </c>
      <c r="C398" s="36"/>
      <c r="D398" s="21"/>
      <c r="E398" s="21"/>
      <c r="F398" s="21"/>
      <c r="G398" s="22"/>
      <c r="H398" s="37"/>
      <c r="I398" s="84">
        <f t="shared" si="27"/>
        <v>0</v>
      </c>
      <c r="J398" s="85">
        <f t="shared" si="24"/>
        <v>0</v>
      </c>
      <c r="K398" s="85">
        <f t="shared" si="25"/>
        <v>0</v>
      </c>
      <c r="L398" s="86">
        <f t="shared" si="26"/>
        <v>0</v>
      </c>
      <c r="M398" s="43"/>
    </row>
    <row r="399" spans="2:13" ht="16.5" x14ac:dyDescent="0.2">
      <c r="B399" s="27">
        <v>397</v>
      </c>
      <c r="C399" s="36"/>
      <c r="D399" s="21"/>
      <c r="E399" s="21"/>
      <c r="F399" s="21"/>
      <c r="G399" s="22"/>
      <c r="H399" s="37"/>
      <c r="I399" s="84">
        <f t="shared" si="27"/>
        <v>0</v>
      </c>
      <c r="J399" s="85">
        <f t="shared" si="24"/>
        <v>0</v>
      </c>
      <c r="K399" s="85">
        <f t="shared" si="25"/>
        <v>0</v>
      </c>
      <c r="L399" s="86">
        <f t="shared" si="26"/>
        <v>0</v>
      </c>
      <c r="M399" s="43"/>
    </row>
    <row r="400" spans="2:13" ht="16.5" x14ac:dyDescent="0.2">
      <c r="B400" s="27">
        <v>398</v>
      </c>
      <c r="C400" s="36"/>
      <c r="D400" s="21"/>
      <c r="E400" s="21"/>
      <c r="F400" s="21"/>
      <c r="G400" s="22"/>
      <c r="H400" s="37"/>
      <c r="I400" s="84">
        <f t="shared" si="27"/>
        <v>0</v>
      </c>
      <c r="J400" s="85">
        <f t="shared" si="24"/>
        <v>0</v>
      </c>
      <c r="K400" s="85">
        <f t="shared" si="25"/>
        <v>0</v>
      </c>
      <c r="L400" s="86">
        <f t="shared" si="26"/>
        <v>0</v>
      </c>
      <c r="M400" s="43"/>
    </row>
    <row r="401" spans="2:13" ht="16.5" x14ac:dyDescent="0.2">
      <c r="B401" s="27">
        <v>399</v>
      </c>
      <c r="C401" s="36"/>
      <c r="D401" s="21"/>
      <c r="E401" s="21"/>
      <c r="F401" s="21"/>
      <c r="G401" s="22"/>
      <c r="H401" s="37"/>
      <c r="I401" s="84">
        <f t="shared" si="27"/>
        <v>0</v>
      </c>
      <c r="J401" s="85">
        <f t="shared" si="24"/>
        <v>0</v>
      </c>
      <c r="K401" s="85">
        <f t="shared" si="25"/>
        <v>0</v>
      </c>
      <c r="L401" s="86">
        <f t="shared" si="26"/>
        <v>0</v>
      </c>
      <c r="M401" s="43"/>
    </row>
    <row r="402" spans="2:13" ht="16.5" x14ac:dyDescent="0.2">
      <c r="B402" s="27">
        <v>400</v>
      </c>
      <c r="C402" s="36"/>
      <c r="D402" s="21"/>
      <c r="E402" s="21"/>
      <c r="F402" s="21"/>
      <c r="G402" s="22"/>
      <c r="H402" s="37"/>
      <c r="I402" s="84">
        <f t="shared" si="27"/>
        <v>0</v>
      </c>
      <c r="J402" s="85">
        <f t="shared" si="24"/>
        <v>0</v>
      </c>
      <c r="K402" s="85">
        <f t="shared" si="25"/>
        <v>0</v>
      </c>
      <c r="L402" s="86">
        <f t="shared" si="26"/>
        <v>0</v>
      </c>
      <c r="M402" s="43"/>
    </row>
    <row r="403" spans="2:13" ht="16.5" x14ac:dyDescent="0.2">
      <c r="B403" s="27">
        <v>401</v>
      </c>
      <c r="C403" s="36"/>
      <c r="D403" s="21"/>
      <c r="E403" s="21"/>
      <c r="F403" s="21"/>
      <c r="G403" s="22"/>
      <c r="H403" s="37"/>
      <c r="I403" s="84">
        <f t="shared" si="27"/>
        <v>0</v>
      </c>
      <c r="J403" s="85">
        <f t="shared" si="24"/>
        <v>0</v>
      </c>
      <c r="K403" s="85">
        <f t="shared" si="25"/>
        <v>0</v>
      </c>
      <c r="L403" s="86">
        <f t="shared" si="26"/>
        <v>0</v>
      </c>
      <c r="M403" s="43"/>
    </row>
    <row r="404" spans="2:13" ht="16.5" x14ac:dyDescent="0.2">
      <c r="B404" s="27">
        <v>402</v>
      </c>
      <c r="C404" s="36"/>
      <c r="D404" s="21"/>
      <c r="E404" s="21"/>
      <c r="F404" s="21"/>
      <c r="G404" s="22"/>
      <c r="H404" s="37"/>
      <c r="I404" s="84">
        <f t="shared" si="27"/>
        <v>0</v>
      </c>
      <c r="J404" s="85">
        <f t="shared" si="24"/>
        <v>0</v>
      </c>
      <c r="K404" s="85">
        <f t="shared" si="25"/>
        <v>0</v>
      </c>
      <c r="L404" s="86">
        <f t="shared" si="26"/>
        <v>0</v>
      </c>
      <c r="M404" s="43"/>
    </row>
    <row r="405" spans="2:13" ht="16.5" x14ac:dyDescent="0.2">
      <c r="B405" s="27">
        <v>403</v>
      </c>
      <c r="C405" s="36"/>
      <c r="D405" s="21"/>
      <c r="E405" s="21"/>
      <c r="F405" s="21"/>
      <c r="G405" s="22"/>
      <c r="H405" s="37"/>
      <c r="I405" s="84">
        <f t="shared" si="27"/>
        <v>0</v>
      </c>
      <c r="J405" s="85">
        <f t="shared" si="24"/>
        <v>0</v>
      </c>
      <c r="K405" s="85">
        <f t="shared" si="25"/>
        <v>0</v>
      </c>
      <c r="L405" s="86">
        <f t="shared" si="26"/>
        <v>0</v>
      </c>
      <c r="M405" s="43"/>
    </row>
    <row r="406" spans="2:13" ht="16.5" x14ac:dyDescent="0.2">
      <c r="B406" s="27">
        <v>404</v>
      </c>
      <c r="C406" s="36"/>
      <c r="D406" s="21"/>
      <c r="E406" s="21"/>
      <c r="F406" s="21"/>
      <c r="G406" s="22"/>
      <c r="H406" s="37"/>
      <c r="I406" s="84">
        <f t="shared" si="27"/>
        <v>0</v>
      </c>
      <c r="J406" s="85">
        <f t="shared" si="24"/>
        <v>0</v>
      </c>
      <c r="K406" s="85">
        <f t="shared" si="25"/>
        <v>0</v>
      </c>
      <c r="L406" s="86">
        <f t="shared" si="26"/>
        <v>0</v>
      </c>
      <c r="M406" s="43"/>
    </row>
    <row r="407" spans="2:13" ht="16.5" x14ac:dyDescent="0.2">
      <c r="B407" s="27">
        <v>405</v>
      </c>
      <c r="C407" s="36"/>
      <c r="D407" s="21"/>
      <c r="E407" s="21"/>
      <c r="F407" s="21"/>
      <c r="G407" s="22"/>
      <c r="H407" s="37"/>
      <c r="I407" s="84">
        <f t="shared" si="27"/>
        <v>0</v>
      </c>
      <c r="J407" s="85">
        <f t="shared" si="24"/>
        <v>0</v>
      </c>
      <c r="K407" s="85">
        <f t="shared" si="25"/>
        <v>0</v>
      </c>
      <c r="L407" s="86">
        <f t="shared" si="26"/>
        <v>0</v>
      </c>
      <c r="M407" s="43"/>
    </row>
    <row r="408" spans="2:13" ht="16.5" x14ac:dyDescent="0.2">
      <c r="B408" s="27">
        <v>406</v>
      </c>
      <c r="C408" s="36"/>
      <c r="D408" s="21"/>
      <c r="E408" s="21"/>
      <c r="F408" s="21"/>
      <c r="G408" s="22"/>
      <c r="H408" s="37"/>
      <c r="I408" s="84">
        <f t="shared" si="27"/>
        <v>0</v>
      </c>
      <c r="J408" s="85">
        <f t="shared" si="24"/>
        <v>0</v>
      </c>
      <c r="K408" s="85">
        <f t="shared" si="25"/>
        <v>0</v>
      </c>
      <c r="L408" s="86">
        <f t="shared" si="26"/>
        <v>0</v>
      </c>
      <c r="M408" s="43"/>
    </row>
    <row r="409" spans="2:13" ht="16.5" x14ac:dyDescent="0.2">
      <c r="B409" s="27">
        <v>407</v>
      </c>
      <c r="C409" s="36"/>
      <c r="D409" s="21"/>
      <c r="E409" s="21"/>
      <c r="F409" s="21"/>
      <c r="G409" s="22"/>
      <c r="H409" s="37"/>
      <c r="I409" s="84">
        <f t="shared" si="27"/>
        <v>0</v>
      </c>
      <c r="J409" s="85">
        <f t="shared" si="24"/>
        <v>0</v>
      </c>
      <c r="K409" s="85">
        <f t="shared" si="25"/>
        <v>0</v>
      </c>
      <c r="L409" s="86">
        <f t="shared" si="26"/>
        <v>0</v>
      </c>
      <c r="M409" s="43"/>
    </row>
    <row r="410" spans="2:13" ht="16.5" x14ac:dyDescent="0.2">
      <c r="B410" s="27">
        <v>408</v>
      </c>
      <c r="C410" s="36"/>
      <c r="D410" s="21"/>
      <c r="E410" s="21"/>
      <c r="F410" s="21"/>
      <c r="G410" s="22"/>
      <c r="H410" s="37"/>
      <c r="I410" s="84">
        <f t="shared" si="27"/>
        <v>0</v>
      </c>
      <c r="J410" s="85">
        <f t="shared" si="24"/>
        <v>0</v>
      </c>
      <c r="K410" s="85">
        <f t="shared" si="25"/>
        <v>0</v>
      </c>
      <c r="L410" s="86">
        <f t="shared" si="26"/>
        <v>0</v>
      </c>
      <c r="M410" s="43"/>
    </row>
    <row r="411" spans="2:13" ht="16.5" x14ac:dyDescent="0.2">
      <c r="B411" s="27">
        <v>409</v>
      </c>
      <c r="C411" s="36"/>
      <c r="D411" s="21"/>
      <c r="E411" s="21"/>
      <c r="F411" s="21"/>
      <c r="G411" s="22"/>
      <c r="H411" s="37"/>
      <c r="I411" s="84">
        <f t="shared" si="27"/>
        <v>0</v>
      </c>
      <c r="J411" s="85">
        <f t="shared" si="24"/>
        <v>0</v>
      </c>
      <c r="K411" s="85">
        <f t="shared" si="25"/>
        <v>0</v>
      </c>
      <c r="L411" s="86">
        <f t="shared" si="26"/>
        <v>0</v>
      </c>
      <c r="M411" s="43"/>
    </row>
    <row r="412" spans="2:13" ht="16.5" x14ac:dyDescent="0.2">
      <c r="B412" s="27">
        <v>410</v>
      </c>
      <c r="C412" s="36"/>
      <c r="D412" s="21"/>
      <c r="E412" s="21"/>
      <c r="F412" s="21"/>
      <c r="G412" s="22"/>
      <c r="H412" s="37"/>
      <c r="I412" s="84">
        <f t="shared" si="27"/>
        <v>0</v>
      </c>
      <c r="J412" s="85">
        <f t="shared" si="24"/>
        <v>0</v>
      </c>
      <c r="K412" s="85">
        <f t="shared" si="25"/>
        <v>0</v>
      </c>
      <c r="L412" s="86">
        <f t="shared" si="26"/>
        <v>0</v>
      </c>
      <c r="M412" s="43"/>
    </row>
    <row r="413" spans="2:13" ht="16.5" x14ac:dyDescent="0.2">
      <c r="B413" s="27">
        <v>411</v>
      </c>
      <c r="C413" s="36"/>
      <c r="D413" s="21"/>
      <c r="E413" s="21"/>
      <c r="F413" s="21"/>
      <c r="G413" s="22"/>
      <c r="H413" s="37"/>
      <c r="I413" s="84">
        <f t="shared" si="27"/>
        <v>0</v>
      </c>
      <c r="J413" s="85">
        <f t="shared" si="24"/>
        <v>0</v>
      </c>
      <c r="K413" s="85">
        <f t="shared" si="25"/>
        <v>0</v>
      </c>
      <c r="L413" s="86">
        <f t="shared" si="26"/>
        <v>0</v>
      </c>
      <c r="M413" s="43"/>
    </row>
    <row r="414" spans="2:13" ht="16.5" x14ac:dyDescent="0.2">
      <c r="B414" s="27">
        <v>412</v>
      </c>
      <c r="C414" s="36"/>
      <c r="D414" s="21"/>
      <c r="E414" s="21"/>
      <c r="F414" s="21"/>
      <c r="G414" s="22"/>
      <c r="H414" s="37"/>
      <c r="I414" s="84">
        <f t="shared" si="27"/>
        <v>0</v>
      </c>
      <c r="J414" s="85">
        <f t="shared" si="24"/>
        <v>0</v>
      </c>
      <c r="K414" s="85">
        <f t="shared" si="25"/>
        <v>0</v>
      </c>
      <c r="L414" s="86">
        <f t="shared" si="26"/>
        <v>0</v>
      </c>
      <c r="M414" s="43"/>
    </row>
    <row r="415" spans="2:13" ht="16.5" x14ac:dyDescent="0.2">
      <c r="B415" s="27">
        <v>413</v>
      </c>
      <c r="C415" s="36"/>
      <c r="D415" s="21"/>
      <c r="E415" s="21"/>
      <c r="F415" s="21"/>
      <c r="G415" s="22"/>
      <c r="H415" s="37"/>
      <c r="I415" s="84">
        <f t="shared" si="27"/>
        <v>0</v>
      </c>
      <c r="J415" s="85">
        <f t="shared" si="24"/>
        <v>0</v>
      </c>
      <c r="K415" s="85">
        <f t="shared" si="25"/>
        <v>0</v>
      </c>
      <c r="L415" s="86">
        <f t="shared" si="26"/>
        <v>0</v>
      </c>
      <c r="M415" s="43"/>
    </row>
    <row r="416" spans="2:13" ht="16.5" x14ac:dyDescent="0.2">
      <c r="B416" s="27">
        <v>414</v>
      </c>
      <c r="C416" s="36"/>
      <c r="D416" s="21"/>
      <c r="E416" s="21"/>
      <c r="F416" s="21"/>
      <c r="G416" s="22"/>
      <c r="H416" s="37"/>
      <c r="I416" s="84">
        <f t="shared" si="27"/>
        <v>0</v>
      </c>
      <c r="J416" s="85">
        <f t="shared" si="24"/>
        <v>0</v>
      </c>
      <c r="K416" s="85">
        <f t="shared" si="25"/>
        <v>0</v>
      </c>
      <c r="L416" s="86">
        <f t="shared" si="26"/>
        <v>0</v>
      </c>
      <c r="M416" s="43"/>
    </row>
    <row r="417" spans="2:13" ht="16.5" x14ac:dyDescent="0.2">
      <c r="B417" s="27">
        <v>415</v>
      </c>
      <c r="C417" s="36"/>
      <c r="D417" s="21"/>
      <c r="E417" s="21"/>
      <c r="F417" s="21"/>
      <c r="G417" s="22"/>
      <c r="H417" s="37"/>
      <c r="I417" s="84">
        <f t="shared" si="27"/>
        <v>0</v>
      </c>
      <c r="J417" s="85">
        <f t="shared" si="24"/>
        <v>0</v>
      </c>
      <c r="K417" s="85">
        <f t="shared" si="25"/>
        <v>0</v>
      </c>
      <c r="L417" s="86">
        <f t="shared" si="26"/>
        <v>0</v>
      </c>
      <c r="M417" s="43"/>
    </row>
    <row r="418" spans="2:13" ht="16.5" x14ac:dyDescent="0.2">
      <c r="B418" s="27">
        <v>416</v>
      </c>
      <c r="C418" s="36"/>
      <c r="D418" s="21"/>
      <c r="E418" s="21"/>
      <c r="F418" s="21"/>
      <c r="G418" s="22"/>
      <c r="H418" s="37"/>
      <c r="I418" s="84">
        <f t="shared" si="27"/>
        <v>0</v>
      </c>
      <c r="J418" s="85">
        <f t="shared" si="24"/>
        <v>0</v>
      </c>
      <c r="K418" s="85">
        <f t="shared" si="25"/>
        <v>0</v>
      </c>
      <c r="L418" s="86">
        <f t="shared" si="26"/>
        <v>0</v>
      </c>
      <c r="M418" s="43"/>
    </row>
    <row r="419" spans="2:13" ht="16.5" x14ac:dyDescent="0.2">
      <c r="B419" s="27">
        <v>417</v>
      </c>
      <c r="C419" s="36"/>
      <c r="D419" s="21"/>
      <c r="E419" s="21"/>
      <c r="F419" s="21"/>
      <c r="G419" s="22"/>
      <c r="H419" s="37"/>
      <c r="I419" s="84">
        <f t="shared" si="27"/>
        <v>0</v>
      </c>
      <c r="J419" s="85">
        <f t="shared" si="24"/>
        <v>0</v>
      </c>
      <c r="K419" s="85">
        <f t="shared" si="25"/>
        <v>0</v>
      </c>
      <c r="L419" s="86">
        <f t="shared" si="26"/>
        <v>0</v>
      </c>
      <c r="M419" s="43"/>
    </row>
    <row r="420" spans="2:13" ht="16.5" x14ac:dyDescent="0.2">
      <c r="B420" s="27">
        <v>418</v>
      </c>
      <c r="C420" s="36"/>
      <c r="D420" s="21"/>
      <c r="E420" s="21"/>
      <c r="F420" s="21"/>
      <c r="G420" s="22"/>
      <c r="H420" s="37"/>
      <c r="I420" s="84">
        <f t="shared" si="27"/>
        <v>0</v>
      </c>
      <c r="J420" s="85">
        <f t="shared" si="24"/>
        <v>0</v>
      </c>
      <c r="K420" s="85">
        <f t="shared" si="25"/>
        <v>0</v>
      </c>
      <c r="L420" s="86">
        <f t="shared" si="26"/>
        <v>0</v>
      </c>
      <c r="M420" s="43"/>
    </row>
    <row r="421" spans="2:13" ht="16.5" x14ac:dyDescent="0.2">
      <c r="B421" s="27">
        <v>419</v>
      </c>
      <c r="C421" s="36"/>
      <c r="D421" s="21"/>
      <c r="E421" s="21"/>
      <c r="F421" s="21"/>
      <c r="G421" s="22"/>
      <c r="H421" s="37"/>
      <c r="I421" s="84">
        <f t="shared" si="27"/>
        <v>0</v>
      </c>
      <c r="J421" s="85">
        <f t="shared" si="24"/>
        <v>0</v>
      </c>
      <c r="K421" s="85">
        <f t="shared" si="25"/>
        <v>0</v>
      </c>
      <c r="L421" s="86">
        <f t="shared" si="26"/>
        <v>0</v>
      </c>
      <c r="M421" s="43"/>
    </row>
    <row r="422" spans="2:13" ht="16.5" x14ac:dyDescent="0.2">
      <c r="B422" s="27">
        <v>420</v>
      </c>
      <c r="C422" s="36"/>
      <c r="D422" s="21"/>
      <c r="E422" s="21"/>
      <c r="F422" s="21"/>
      <c r="G422" s="22"/>
      <c r="H422" s="37"/>
      <c r="I422" s="84">
        <f t="shared" si="27"/>
        <v>0</v>
      </c>
      <c r="J422" s="85">
        <f t="shared" si="24"/>
        <v>0</v>
      </c>
      <c r="K422" s="85">
        <f t="shared" si="25"/>
        <v>0</v>
      </c>
      <c r="L422" s="86">
        <f t="shared" si="26"/>
        <v>0</v>
      </c>
      <c r="M422" s="43"/>
    </row>
    <row r="423" spans="2:13" ht="16.5" x14ac:dyDescent="0.2">
      <c r="B423" s="27">
        <v>421</v>
      </c>
      <c r="C423" s="36"/>
      <c r="D423" s="21"/>
      <c r="E423" s="21"/>
      <c r="F423" s="21"/>
      <c r="G423" s="22"/>
      <c r="H423" s="37"/>
      <c r="I423" s="84">
        <f t="shared" si="27"/>
        <v>0</v>
      </c>
      <c r="J423" s="85">
        <f t="shared" si="24"/>
        <v>0</v>
      </c>
      <c r="K423" s="85">
        <f t="shared" si="25"/>
        <v>0</v>
      </c>
      <c r="L423" s="86">
        <f t="shared" si="26"/>
        <v>0</v>
      </c>
      <c r="M423" s="43"/>
    </row>
    <row r="424" spans="2:13" ht="16.5" x14ac:dyDescent="0.2">
      <c r="B424" s="27">
        <v>422</v>
      </c>
      <c r="C424" s="36"/>
      <c r="D424" s="21"/>
      <c r="E424" s="21"/>
      <c r="F424" s="21"/>
      <c r="G424" s="22"/>
      <c r="H424" s="37"/>
      <c r="I424" s="84">
        <f t="shared" si="27"/>
        <v>0</v>
      </c>
      <c r="J424" s="85">
        <f t="shared" si="24"/>
        <v>0</v>
      </c>
      <c r="K424" s="85">
        <f t="shared" si="25"/>
        <v>0</v>
      </c>
      <c r="L424" s="86">
        <f t="shared" si="26"/>
        <v>0</v>
      </c>
      <c r="M424" s="43"/>
    </row>
    <row r="425" spans="2:13" ht="16.5" x14ac:dyDescent="0.2">
      <c r="B425" s="27">
        <v>423</v>
      </c>
      <c r="C425" s="36"/>
      <c r="D425" s="21"/>
      <c r="E425" s="21"/>
      <c r="F425" s="21"/>
      <c r="G425" s="22"/>
      <c r="H425" s="37"/>
      <c r="I425" s="84">
        <f t="shared" si="27"/>
        <v>0</v>
      </c>
      <c r="J425" s="85">
        <f t="shared" si="24"/>
        <v>0</v>
      </c>
      <c r="K425" s="85">
        <f t="shared" si="25"/>
        <v>0</v>
      </c>
      <c r="L425" s="86">
        <f t="shared" si="26"/>
        <v>0</v>
      </c>
      <c r="M425" s="43"/>
    </row>
    <row r="426" spans="2:13" ht="16.5" x14ac:dyDescent="0.2">
      <c r="B426" s="27">
        <v>424</v>
      </c>
      <c r="C426" s="36"/>
      <c r="D426" s="21"/>
      <c r="E426" s="21"/>
      <c r="F426" s="21"/>
      <c r="G426" s="22"/>
      <c r="H426" s="37"/>
      <c r="I426" s="84">
        <f t="shared" si="27"/>
        <v>0</v>
      </c>
      <c r="J426" s="85">
        <f t="shared" si="24"/>
        <v>0</v>
      </c>
      <c r="K426" s="85">
        <f t="shared" si="25"/>
        <v>0</v>
      </c>
      <c r="L426" s="86">
        <f t="shared" si="26"/>
        <v>0</v>
      </c>
      <c r="M426" s="43"/>
    </row>
    <row r="427" spans="2:13" ht="16.5" x14ac:dyDescent="0.2">
      <c r="B427" s="27">
        <v>425</v>
      </c>
      <c r="C427" s="36"/>
      <c r="D427" s="21"/>
      <c r="E427" s="21"/>
      <c r="F427" s="21"/>
      <c r="G427" s="22"/>
      <c r="H427" s="37"/>
      <c r="I427" s="84">
        <f t="shared" si="27"/>
        <v>0</v>
      </c>
      <c r="J427" s="85">
        <f t="shared" si="24"/>
        <v>0</v>
      </c>
      <c r="K427" s="85">
        <f t="shared" si="25"/>
        <v>0</v>
      </c>
      <c r="L427" s="86">
        <f t="shared" si="26"/>
        <v>0</v>
      </c>
      <c r="M427" s="43"/>
    </row>
    <row r="428" spans="2:13" ht="16.5" x14ac:dyDescent="0.2">
      <c r="B428" s="27">
        <v>426</v>
      </c>
      <c r="C428" s="36"/>
      <c r="D428" s="21"/>
      <c r="E428" s="21"/>
      <c r="F428" s="21"/>
      <c r="G428" s="22"/>
      <c r="H428" s="37"/>
      <c r="I428" s="84">
        <f t="shared" si="27"/>
        <v>0</v>
      </c>
      <c r="J428" s="85">
        <f t="shared" si="24"/>
        <v>0</v>
      </c>
      <c r="K428" s="85">
        <f t="shared" si="25"/>
        <v>0</v>
      </c>
      <c r="L428" s="86">
        <f t="shared" si="26"/>
        <v>0</v>
      </c>
      <c r="M428" s="43"/>
    </row>
    <row r="429" spans="2:13" ht="16.5" x14ac:dyDescent="0.2">
      <c r="B429" s="27">
        <v>427</v>
      </c>
      <c r="C429" s="36"/>
      <c r="D429" s="21"/>
      <c r="E429" s="21"/>
      <c r="F429" s="21"/>
      <c r="G429" s="22"/>
      <c r="H429" s="37"/>
      <c r="I429" s="84">
        <f t="shared" si="27"/>
        <v>0</v>
      </c>
      <c r="J429" s="85">
        <f t="shared" si="24"/>
        <v>0</v>
      </c>
      <c r="K429" s="85">
        <f t="shared" si="25"/>
        <v>0</v>
      </c>
      <c r="L429" s="86">
        <f t="shared" si="26"/>
        <v>0</v>
      </c>
      <c r="M429" s="43"/>
    </row>
    <row r="430" spans="2:13" ht="16.5" x14ac:dyDescent="0.2">
      <c r="B430" s="27">
        <v>428</v>
      </c>
      <c r="C430" s="36"/>
      <c r="D430" s="21"/>
      <c r="E430" s="21"/>
      <c r="F430" s="21"/>
      <c r="G430" s="22"/>
      <c r="H430" s="37"/>
      <c r="I430" s="84">
        <f t="shared" si="27"/>
        <v>0</v>
      </c>
      <c r="J430" s="85">
        <f t="shared" si="24"/>
        <v>0</v>
      </c>
      <c r="K430" s="85">
        <f t="shared" si="25"/>
        <v>0</v>
      </c>
      <c r="L430" s="86">
        <f t="shared" si="26"/>
        <v>0</v>
      </c>
      <c r="M430" s="43"/>
    </row>
    <row r="431" spans="2:13" ht="16.5" x14ac:dyDescent="0.2">
      <c r="B431" s="27">
        <v>429</v>
      </c>
      <c r="C431" s="36"/>
      <c r="D431" s="21"/>
      <c r="E431" s="21"/>
      <c r="F431" s="21"/>
      <c r="G431" s="22"/>
      <c r="H431" s="37"/>
      <c r="I431" s="84">
        <f t="shared" si="27"/>
        <v>0</v>
      </c>
      <c r="J431" s="85">
        <f t="shared" si="24"/>
        <v>0</v>
      </c>
      <c r="K431" s="85">
        <f t="shared" si="25"/>
        <v>0</v>
      </c>
      <c r="L431" s="86">
        <f t="shared" si="26"/>
        <v>0</v>
      </c>
      <c r="M431" s="43"/>
    </row>
    <row r="432" spans="2:13" ht="16.5" x14ac:dyDescent="0.2">
      <c r="B432" s="27">
        <v>430</v>
      </c>
      <c r="C432" s="36"/>
      <c r="D432" s="21"/>
      <c r="E432" s="21"/>
      <c r="F432" s="21"/>
      <c r="G432" s="22"/>
      <c r="H432" s="37"/>
      <c r="I432" s="84">
        <f t="shared" si="27"/>
        <v>0</v>
      </c>
      <c r="J432" s="85">
        <f t="shared" si="24"/>
        <v>0</v>
      </c>
      <c r="K432" s="85">
        <f t="shared" si="25"/>
        <v>0</v>
      </c>
      <c r="L432" s="86">
        <f t="shared" si="26"/>
        <v>0</v>
      </c>
      <c r="M432" s="43"/>
    </row>
    <row r="433" spans="2:13" ht="16.5" x14ac:dyDescent="0.2">
      <c r="B433" s="27">
        <v>431</v>
      </c>
      <c r="C433" s="36"/>
      <c r="D433" s="21"/>
      <c r="E433" s="21"/>
      <c r="F433" s="21"/>
      <c r="G433" s="22"/>
      <c r="H433" s="37"/>
      <c r="I433" s="84">
        <f t="shared" si="27"/>
        <v>0</v>
      </c>
      <c r="J433" s="85">
        <f t="shared" si="24"/>
        <v>0</v>
      </c>
      <c r="K433" s="85">
        <f t="shared" si="25"/>
        <v>0</v>
      </c>
      <c r="L433" s="86">
        <f t="shared" si="26"/>
        <v>0</v>
      </c>
      <c r="M433" s="43"/>
    </row>
    <row r="434" spans="2:13" ht="16.5" x14ac:dyDescent="0.2">
      <c r="B434" s="27">
        <v>432</v>
      </c>
      <c r="C434" s="36"/>
      <c r="D434" s="21"/>
      <c r="E434" s="21"/>
      <c r="F434" s="21"/>
      <c r="G434" s="22"/>
      <c r="H434" s="37"/>
      <c r="I434" s="84">
        <f t="shared" si="27"/>
        <v>0</v>
      </c>
      <c r="J434" s="85">
        <f t="shared" si="24"/>
        <v>0</v>
      </c>
      <c r="K434" s="85">
        <f t="shared" si="25"/>
        <v>0</v>
      </c>
      <c r="L434" s="86">
        <f t="shared" si="26"/>
        <v>0</v>
      </c>
      <c r="M434" s="43"/>
    </row>
    <row r="435" spans="2:13" ht="16.5" x14ac:dyDescent="0.2">
      <c r="B435" s="27">
        <v>433</v>
      </c>
      <c r="C435" s="36"/>
      <c r="D435" s="21"/>
      <c r="E435" s="21"/>
      <c r="F435" s="21"/>
      <c r="G435" s="22"/>
      <c r="H435" s="37"/>
      <c r="I435" s="84">
        <f t="shared" si="27"/>
        <v>0</v>
      </c>
      <c r="J435" s="85">
        <f t="shared" si="24"/>
        <v>0</v>
      </c>
      <c r="K435" s="85">
        <f t="shared" si="25"/>
        <v>0</v>
      </c>
      <c r="L435" s="86">
        <f t="shared" si="26"/>
        <v>0</v>
      </c>
      <c r="M435" s="43"/>
    </row>
    <row r="436" spans="2:13" ht="16.5" x14ac:dyDescent="0.2">
      <c r="B436" s="27">
        <v>434</v>
      </c>
      <c r="C436" s="36"/>
      <c r="D436" s="21"/>
      <c r="E436" s="21"/>
      <c r="F436" s="21"/>
      <c r="G436" s="22"/>
      <c r="H436" s="37"/>
      <c r="I436" s="84">
        <f t="shared" si="27"/>
        <v>0</v>
      </c>
      <c r="J436" s="85">
        <f t="shared" si="24"/>
        <v>0</v>
      </c>
      <c r="K436" s="85">
        <f t="shared" si="25"/>
        <v>0</v>
      </c>
      <c r="L436" s="86">
        <f t="shared" si="26"/>
        <v>0</v>
      </c>
      <c r="M436" s="43"/>
    </row>
    <row r="437" spans="2:13" ht="16.5" x14ac:dyDescent="0.2">
      <c r="B437" s="27">
        <v>435</v>
      </c>
      <c r="C437" s="36"/>
      <c r="D437" s="21"/>
      <c r="E437" s="21"/>
      <c r="F437" s="21"/>
      <c r="G437" s="22"/>
      <c r="H437" s="37"/>
      <c r="I437" s="84">
        <f t="shared" si="27"/>
        <v>0</v>
      </c>
      <c r="J437" s="85">
        <f t="shared" si="24"/>
        <v>0</v>
      </c>
      <c r="K437" s="85">
        <f t="shared" si="25"/>
        <v>0</v>
      </c>
      <c r="L437" s="86">
        <f t="shared" si="26"/>
        <v>0</v>
      </c>
      <c r="M437" s="43"/>
    </row>
    <row r="438" spans="2:13" ht="16.5" x14ac:dyDescent="0.2">
      <c r="B438" s="27">
        <v>436</v>
      </c>
      <c r="C438" s="36"/>
      <c r="D438" s="21"/>
      <c r="E438" s="21"/>
      <c r="F438" s="21"/>
      <c r="G438" s="22"/>
      <c r="H438" s="37"/>
      <c r="I438" s="84">
        <f t="shared" si="27"/>
        <v>0</v>
      </c>
      <c r="J438" s="85">
        <f t="shared" si="24"/>
        <v>0</v>
      </c>
      <c r="K438" s="85">
        <f t="shared" si="25"/>
        <v>0</v>
      </c>
      <c r="L438" s="86">
        <f t="shared" si="26"/>
        <v>0</v>
      </c>
      <c r="M438" s="43"/>
    </row>
    <row r="439" spans="2:13" ht="16.5" x14ac:dyDescent="0.2">
      <c r="B439" s="27">
        <v>437</v>
      </c>
      <c r="C439" s="36"/>
      <c r="D439" s="21"/>
      <c r="E439" s="21"/>
      <c r="F439" s="21"/>
      <c r="G439" s="22"/>
      <c r="H439" s="37"/>
      <c r="I439" s="84">
        <f t="shared" si="27"/>
        <v>0</v>
      </c>
      <c r="J439" s="85">
        <f t="shared" si="24"/>
        <v>0</v>
      </c>
      <c r="K439" s="85">
        <f t="shared" si="25"/>
        <v>0</v>
      </c>
      <c r="L439" s="86">
        <f t="shared" si="26"/>
        <v>0</v>
      </c>
      <c r="M439" s="43"/>
    </row>
    <row r="440" spans="2:13" ht="16.5" x14ac:dyDescent="0.2">
      <c r="B440" s="27">
        <v>438</v>
      </c>
      <c r="C440" s="36"/>
      <c r="D440" s="21"/>
      <c r="E440" s="21"/>
      <c r="F440" s="21"/>
      <c r="G440" s="22"/>
      <c r="H440" s="37"/>
      <c r="I440" s="84">
        <f t="shared" si="27"/>
        <v>0</v>
      </c>
      <c r="J440" s="85">
        <f t="shared" si="24"/>
        <v>0</v>
      </c>
      <c r="K440" s="85">
        <f t="shared" si="25"/>
        <v>0</v>
      </c>
      <c r="L440" s="86">
        <f t="shared" si="26"/>
        <v>0</v>
      </c>
      <c r="M440" s="43"/>
    </row>
    <row r="441" spans="2:13" ht="16.5" x14ac:dyDescent="0.2">
      <c r="B441" s="27">
        <v>439</v>
      </c>
      <c r="C441" s="36"/>
      <c r="D441" s="21"/>
      <c r="E441" s="21"/>
      <c r="F441" s="21"/>
      <c r="G441" s="22"/>
      <c r="H441" s="37"/>
      <c r="I441" s="84">
        <f t="shared" si="27"/>
        <v>0</v>
      </c>
      <c r="J441" s="85">
        <f t="shared" si="24"/>
        <v>0</v>
      </c>
      <c r="K441" s="85">
        <f t="shared" si="25"/>
        <v>0</v>
      </c>
      <c r="L441" s="86">
        <f t="shared" si="26"/>
        <v>0</v>
      </c>
      <c r="M441" s="43"/>
    </row>
    <row r="442" spans="2:13" ht="16.5" x14ac:dyDescent="0.2">
      <c r="B442" s="27">
        <v>440</v>
      </c>
      <c r="C442" s="36"/>
      <c r="D442" s="21"/>
      <c r="E442" s="21"/>
      <c r="F442" s="21"/>
      <c r="G442" s="22"/>
      <c r="H442" s="37"/>
      <c r="I442" s="84">
        <f t="shared" si="27"/>
        <v>0</v>
      </c>
      <c r="J442" s="85">
        <f t="shared" si="24"/>
        <v>0</v>
      </c>
      <c r="K442" s="85">
        <f t="shared" si="25"/>
        <v>0</v>
      </c>
      <c r="L442" s="86">
        <f t="shared" si="26"/>
        <v>0</v>
      </c>
      <c r="M442" s="43"/>
    </row>
    <row r="443" spans="2:13" ht="16.5" x14ac:dyDescent="0.2">
      <c r="B443" s="27">
        <v>441</v>
      </c>
      <c r="C443" s="36"/>
      <c r="D443" s="21"/>
      <c r="E443" s="21"/>
      <c r="F443" s="21"/>
      <c r="G443" s="22"/>
      <c r="H443" s="37"/>
      <c r="I443" s="84">
        <f t="shared" si="27"/>
        <v>0</v>
      </c>
      <c r="J443" s="85">
        <f t="shared" si="24"/>
        <v>0</v>
      </c>
      <c r="K443" s="85">
        <f t="shared" si="25"/>
        <v>0</v>
      </c>
      <c r="L443" s="86">
        <f t="shared" si="26"/>
        <v>0</v>
      </c>
      <c r="M443" s="43"/>
    </row>
    <row r="444" spans="2:13" ht="16.5" x14ac:dyDescent="0.2">
      <c r="B444" s="27">
        <v>442</v>
      </c>
      <c r="C444" s="36"/>
      <c r="D444" s="21"/>
      <c r="E444" s="21"/>
      <c r="F444" s="21"/>
      <c r="G444" s="22"/>
      <c r="H444" s="37"/>
      <c r="I444" s="84">
        <f t="shared" si="27"/>
        <v>0</v>
      </c>
      <c r="J444" s="85">
        <f t="shared" si="24"/>
        <v>0</v>
      </c>
      <c r="K444" s="85">
        <f t="shared" si="25"/>
        <v>0</v>
      </c>
      <c r="L444" s="86">
        <f t="shared" si="26"/>
        <v>0</v>
      </c>
      <c r="M444" s="43"/>
    </row>
    <row r="445" spans="2:13" ht="16.5" x14ac:dyDescent="0.2">
      <c r="B445" s="27">
        <v>443</v>
      </c>
      <c r="C445" s="36"/>
      <c r="D445" s="21"/>
      <c r="E445" s="21"/>
      <c r="F445" s="21"/>
      <c r="G445" s="22"/>
      <c r="H445" s="37"/>
      <c r="I445" s="84">
        <f t="shared" si="27"/>
        <v>0</v>
      </c>
      <c r="J445" s="85">
        <f t="shared" si="24"/>
        <v>0</v>
      </c>
      <c r="K445" s="85">
        <f t="shared" si="25"/>
        <v>0</v>
      </c>
      <c r="L445" s="86">
        <f t="shared" si="26"/>
        <v>0</v>
      </c>
      <c r="M445" s="43"/>
    </row>
    <row r="446" spans="2:13" ht="16.5" x14ac:dyDescent="0.2">
      <c r="B446" s="27">
        <v>444</v>
      </c>
      <c r="C446" s="36"/>
      <c r="D446" s="21"/>
      <c r="E446" s="21"/>
      <c r="F446" s="21"/>
      <c r="G446" s="22"/>
      <c r="H446" s="37"/>
      <c r="I446" s="84">
        <f t="shared" si="27"/>
        <v>0</v>
      </c>
      <c r="J446" s="85">
        <f t="shared" si="24"/>
        <v>0</v>
      </c>
      <c r="K446" s="85">
        <f t="shared" si="25"/>
        <v>0</v>
      </c>
      <c r="L446" s="86">
        <f t="shared" si="26"/>
        <v>0</v>
      </c>
      <c r="M446" s="43"/>
    </row>
    <row r="447" spans="2:13" ht="16.5" x14ac:dyDescent="0.2">
      <c r="B447" s="27">
        <v>445</v>
      </c>
      <c r="C447" s="36"/>
      <c r="D447" s="21"/>
      <c r="E447" s="21"/>
      <c r="F447" s="21"/>
      <c r="G447" s="22"/>
      <c r="H447" s="37"/>
      <c r="I447" s="84">
        <f t="shared" si="27"/>
        <v>0</v>
      </c>
      <c r="J447" s="85">
        <f t="shared" si="24"/>
        <v>0</v>
      </c>
      <c r="K447" s="85">
        <f t="shared" si="25"/>
        <v>0</v>
      </c>
      <c r="L447" s="86">
        <f t="shared" si="26"/>
        <v>0</v>
      </c>
      <c r="M447" s="43"/>
    </row>
    <row r="448" spans="2:13" ht="16.5" x14ac:dyDescent="0.2">
      <c r="B448" s="27">
        <v>446</v>
      </c>
      <c r="C448" s="36"/>
      <c r="D448" s="21"/>
      <c r="E448" s="21"/>
      <c r="F448" s="21"/>
      <c r="G448" s="22"/>
      <c r="H448" s="37"/>
      <c r="I448" s="84">
        <f t="shared" si="27"/>
        <v>0</v>
      </c>
      <c r="J448" s="85">
        <f t="shared" si="24"/>
        <v>0</v>
      </c>
      <c r="K448" s="85">
        <f t="shared" si="25"/>
        <v>0</v>
      </c>
      <c r="L448" s="86">
        <f t="shared" si="26"/>
        <v>0</v>
      </c>
      <c r="M448" s="43"/>
    </row>
    <row r="449" spans="2:13" ht="16.5" x14ac:dyDescent="0.2">
      <c r="B449" s="27">
        <v>447</v>
      </c>
      <c r="C449" s="36"/>
      <c r="D449" s="21"/>
      <c r="E449" s="21"/>
      <c r="F449" s="21"/>
      <c r="G449" s="22"/>
      <c r="H449" s="37"/>
      <c r="I449" s="84">
        <f t="shared" si="27"/>
        <v>0</v>
      </c>
      <c r="J449" s="85">
        <f t="shared" si="24"/>
        <v>0</v>
      </c>
      <c r="K449" s="85">
        <f t="shared" si="25"/>
        <v>0</v>
      </c>
      <c r="L449" s="86">
        <f t="shared" si="26"/>
        <v>0</v>
      </c>
      <c r="M449" s="43"/>
    </row>
    <row r="450" spans="2:13" ht="16.5" x14ac:dyDescent="0.2">
      <c r="B450" s="27">
        <v>448</v>
      </c>
      <c r="C450" s="36"/>
      <c r="D450" s="21"/>
      <c r="E450" s="21"/>
      <c r="F450" s="21"/>
      <c r="G450" s="22"/>
      <c r="H450" s="37"/>
      <c r="I450" s="84">
        <f t="shared" si="27"/>
        <v>0</v>
      </c>
      <c r="J450" s="85">
        <f t="shared" si="24"/>
        <v>0</v>
      </c>
      <c r="K450" s="85">
        <f t="shared" si="25"/>
        <v>0</v>
      </c>
      <c r="L450" s="86">
        <f t="shared" si="26"/>
        <v>0</v>
      </c>
      <c r="M450" s="43"/>
    </row>
    <row r="451" spans="2:13" ht="16.5" x14ac:dyDescent="0.2">
      <c r="B451" s="27">
        <v>449</v>
      </c>
      <c r="C451" s="36"/>
      <c r="D451" s="21"/>
      <c r="E451" s="21"/>
      <c r="F451" s="21"/>
      <c r="G451" s="22"/>
      <c r="H451" s="37"/>
      <c r="I451" s="84">
        <f t="shared" si="27"/>
        <v>0</v>
      </c>
      <c r="J451" s="85">
        <f t="shared" ref="J451:J514" si="28">IFERROR(IF($E451="(値引き)", "-", $I451*1.1), "")</f>
        <v>0</v>
      </c>
      <c r="K451" s="85">
        <f t="shared" ref="K451:K514" si="29">IFERROR(
IF($E451="(値引き)", "-",
ROUNDDOWN($I451-
SUMIFS($I:$I, $C:$C, $C451, $E:$E, "(値引き)")
*
IFERROR(($I451/SUMIFS($I:$I, $C:$C, $C451, $E:$E, "&lt;&gt;(値引き)")), 0), 0)), "")</f>
        <v>0</v>
      </c>
      <c r="L451" s="86">
        <f t="shared" ref="L451:L514" si="30">IFERROR(IF($E451="(値引き)", "-", $K451*1.1), "")</f>
        <v>0</v>
      </c>
      <c r="M451" s="43"/>
    </row>
    <row r="452" spans="2:13" ht="16.5" x14ac:dyDescent="0.2">
      <c r="B452" s="27">
        <v>450</v>
      </c>
      <c r="C452" s="36"/>
      <c r="D452" s="21"/>
      <c r="E452" s="21"/>
      <c r="F452" s="21"/>
      <c r="G452" s="22"/>
      <c r="H452" s="37"/>
      <c r="I452" s="84">
        <f t="shared" ref="I452:I515" si="31">IFERROR(IF($E452="(値引き)", $G452, $G452*$H452), "")</f>
        <v>0</v>
      </c>
      <c r="J452" s="85">
        <f t="shared" si="28"/>
        <v>0</v>
      </c>
      <c r="K452" s="85">
        <f t="shared" si="29"/>
        <v>0</v>
      </c>
      <c r="L452" s="86">
        <f t="shared" si="30"/>
        <v>0</v>
      </c>
      <c r="M452" s="43"/>
    </row>
    <row r="453" spans="2:13" ht="16.5" x14ac:dyDescent="0.2">
      <c r="B453" s="27">
        <v>451</v>
      </c>
      <c r="C453" s="36"/>
      <c r="D453" s="21"/>
      <c r="E453" s="21"/>
      <c r="F453" s="21"/>
      <c r="G453" s="22"/>
      <c r="H453" s="37"/>
      <c r="I453" s="84">
        <f t="shared" si="31"/>
        <v>0</v>
      </c>
      <c r="J453" s="85">
        <f t="shared" si="28"/>
        <v>0</v>
      </c>
      <c r="K453" s="85">
        <f t="shared" si="29"/>
        <v>0</v>
      </c>
      <c r="L453" s="86">
        <f t="shared" si="30"/>
        <v>0</v>
      </c>
      <c r="M453" s="43"/>
    </row>
    <row r="454" spans="2:13" ht="16.5" x14ac:dyDescent="0.2">
      <c r="B454" s="27">
        <v>452</v>
      </c>
      <c r="C454" s="36"/>
      <c r="D454" s="21"/>
      <c r="E454" s="21"/>
      <c r="F454" s="21"/>
      <c r="G454" s="22"/>
      <c r="H454" s="37"/>
      <c r="I454" s="84">
        <f t="shared" si="31"/>
        <v>0</v>
      </c>
      <c r="J454" s="85">
        <f t="shared" si="28"/>
        <v>0</v>
      </c>
      <c r="K454" s="85">
        <f t="shared" si="29"/>
        <v>0</v>
      </c>
      <c r="L454" s="86">
        <f t="shared" si="30"/>
        <v>0</v>
      </c>
      <c r="M454" s="43"/>
    </row>
    <row r="455" spans="2:13" ht="16.5" x14ac:dyDescent="0.2">
      <c r="B455" s="27">
        <v>453</v>
      </c>
      <c r="C455" s="36"/>
      <c r="D455" s="21"/>
      <c r="E455" s="21"/>
      <c r="F455" s="21"/>
      <c r="G455" s="22"/>
      <c r="H455" s="37"/>
      <c r="I455" s="84">
        <f t="shared" si="31"/>
        <v>0</v>
      </c>
      <c r="J455" s="85">
        <f t="shared" si="28"/>
        <v>0</v>
      </c>
      <c r="K455" s="85">
        <f t="shared" si="29"/>
        <v>0</v>
      </c>
      <c r="L455" s="86">
        <f t="shared" si="30"/>
        <v>0</v>
      </c>
      <c r="M455" s="43"/>
    </row>
    <row r="456" spans="2:13" ht="16.5" x14ac:dyDescent="0.2">
      <c r="B456" s="27">
        <v>454</v>
      </c>
      <c r="C456" s="36"/>
      <c r="D456" s="21"/>
      <c r="E456" s="21"/>
      <c r="F456" s="21"/>
      <c r="G456" s="22"/>
      <c r="H456" s="37"/>
      <c r="I456" s="84">
        <f t="shared" si="31"/>
        <v>0</v>
      </c>
      <c r="J456" s="85">
        <f t="shared" si="28"/>
        <v>0</v>
      </c>
      <c r="K456" s="85">
        <f t="shared" si="29"/>
        <v>0</v>
      </c>
      <c r="L456" s="86">
        <f t="shared" si="30"/>
        <v>0</v>
      </c>
      <c r="M456" s="43"/>
    </row>
    <row r="457" spans="2:13" ht="16.5" x14ac:dyDescent="0.2">
      <c r="B457" s="27">
        <v>455</v>
      </c>
      <c r="C457" s="36"/>
      <c r="D457" s="21"/>
      <c r="E457" s="21"/>
      <c r="F457" s="21"/>
      <c r="G457" s="22"/>
      <c r="H457" s="37"/>
      <c r="I457" s="84">
        <f t="shared" si="31"/>
        <v>0</v>
      </c>
      <c r="J457" s="85">
        <f t="shared" si="28"/>
        <v>0</v>
      </c>
      <c r="K457" s="85">
        <f t="shared" si="29"/>
        <v>0</v>
      </c>
      <c r="L457" s="86">
        <f t="shared" si="30"/>
        <v>0</v>
      </c>
      <c r="M457" s="43"/>
    </row>
    <row r="458" spans="2:13" ht="16.5" x14ac:dyDescent="0.2">
      <c r="B458" s="27">
        <v>456</v>
      </c>
      <c r="C458" s="36"/>
      <c r="D458" s="21"/>
      <c r="E458" s="21"/>
      <c r="F458" s="21"/>
      <c r="G458" s="22"/>
      <c r="H458" s="37"/>
      <c r="I458" s="84">
        <f t="shared" si="31"/>
        <v>0</v>
      </c>
      <c r="J458" s="85">
        <f t="shared" si="28"/>
        <v>0</v>
      </c>
      <c r="K458" s="85">
        <f t="shared" si="29"/>
        <v>0</v>
      </c>
      <c r="L458" s="86">
        <f t="shared" si="30"/>
        <v>0</v>
      </c>
      <c r="M458" s="43"/>
    </row>
    <row r="459" spans="2:13" ht="16.5" x14ac:dyDescent="0.2">
      <c r="B459" s="27">
        <v>457</v>
      </c>
      <c r="C459" s="36"/>
      <c r="D459" s="21"/>
      <c r="E459" s="21"/>
      <c r="F459" s="21"/>
      <c r="G459" s="22"/>
      <c r="H459" s="37"/>
      <c r="I459" s="84">
        <f t="shared" si="31"/>
        <v>0</v>
      </c>
      <c r="J459" s="85">
        <f t="shared" si="28"/>
        <v>0</v>
      </c>
      <c r="K459" s="85">
        <f t="shared" si="29"/>
        <v>0</v>
      </c>
      <c r="L459" s="86">
        <f t="shared" si="30"/>
        <v>0</v>
      </c>
      <c r="M459" s="43"/>
    </row>
    <row r="460" spans="2:13" ht="16.5" x14ac:dyDescent="0.2">
      <c r="B460" s="27">
        <v>458</v>
      </c>
      <c r="C460" s="36"/>
      <c r="D460" s="21"/>
      <c r="E460" s="21"/>
      <c r="F460" s="21"/>
      <c r="G460" s="22"/>
      <c r="H460" s="37"/>
      <c r="I460" s="84">
        <f t="shared" si="31"/>
        <v>0</v>
      </c>
      <c r="J460" s="85">
        <f t="shared" si="28"/>
        <v>0</v>
      </c>
      <c r="K460" s="85">
        <f t="shared" si="29"/>
        <v>0</v>
      </c>
      <c r="L460" s="86">
        <f t="shared" si="30"/>
        <v>0</v>
      </c>
      <c r="M460" s="43"/>
    </row>
    <row r="461" spans="2:13" ht="16.5" x14ac:dyDescent="0.2">
      <c r="B461" s="27">
        <v>459</v>
      </c>
      <c r="C461" s="36"/>
      <c r="D461" s="21"/>
      <c r="E461" s="21"/>
      <c r="F461" s="21"/>
      <c r="G461" s="22"/>
      <c r="H461" s="37"/>
      <c r="I461" s="84">
        <f t="shared" si="31"/>
        <v>0</v>
      </c>
      <c r="J461" s="85">
        <f t="shared" si="28"/>
        <v>0</v>
      </c>
      <c r="K461" s="85">
        <f t="shared" si="29"/>
        <v>0</v>
      </c>
      <c r="L461" s="86">
        <f t="shared" si="30"/>
        <v>0</v>
      </c>
      <c r="M461" s="43"/>
    </row>
    <row r="462" spans="2:13" ht="16.5" x14ac:dyDescent="0.2">
      <c r="B462" s="27">
        <v>460</v>
      </c>
      <c r="C462" s="36"/>
      <c r="D462" s="21"/>
      <c r="E462" s="21"/>
      <c r="F462" s="21"/>
      <c r="G462" s="22"/>
      <c r="H462" s="37"/>
      <c r="I462" s="84">
        <f t="shared" si="31"/>
        <v>0</v>
      </c>
      <c r="J462" s="85">
        <f t="shared" si="28"/>
        <v>0</v>
      </c>
      <c r="K462" s="85">
        <f t="shared" si="29"/>
        <v>0</v>
      </c>
      <c r="L462" s="86">
        <f t="shared" si="30"/>
        <v>0</v>
      </c>
      <c r="M462" s="43"/>
    </row>
    <row r="463" spans="2:13" ht="16.5" x14ac:dyDescent="0.2">
      <c r="B463" s="27">
        <v>461</v>
      </c>
      <c r="C463" s="36"/>
      <c r="D463" s="21"/>
      <c r="E463" s="21"/>
      <c r="F463" s="21"/>
      <c r="G463" s="22"/>
      <c r="H463" s="37"/>
      <c r="I463" s="84">
        <f t="shared" si="31"/>
        <v>0</v>
      </c>
      <c r="J463" s="85">
        <f t="shared" si="28"/>
        <v>0</v>
      </c>
      <c r="K463" s="85">
        <f t="shared" si="29"/>
        <v>0</v>
      </c>
      <c r="L463" s="86">
        <f t="shared" si="30"/>
        <v>0</v>
      </c>
      <c r="M463" s="43"/>
    </row>
    <row r="464" spans="2:13" ht="16.5" x14ac:dyDescent="0.2">
      <c r="B464" s="27">
        <v>462</v>
      </c>
      <c r="C464" s="36"/>
      <c r="D464" s="21"/>
      <c r="E464" s="21"/>
      <c r="F464" s="21"/>
      <c r="G464" s="22"/>
      <c r="H464" s="37"/>
      <c r="I464" s="84">
        <f t="shared" si="31"/>
        <v>0</v>
      </c>
      <c r="J464" s="85">
        <f t="shared" si="28"/>
        <v>0</v>
      </c>
      <c r="K464" s="85">
        <f t="shared" si="29"/>
        <v>0</v>
      </c>
      <c r="L464" s="86">
        <f t="shared" si="30"/>
        <v>0</v>
      </c>
      <c r="M464" s="43"/>
    </row>
    <row r="465" spans="2:13" ht="16.5" x14ac:dyDescent="0.2">
      <c r="B465" s="27">
        <v>463</v>
      </c>
      <c r="C465" s="36"/>
      <c r="D465" s="21"/>
      <c r="E465" s="21"/>
      <c r="F465" s="21"/>
      <c r="G465" s="22"/>
      <c r="H465" s="37"/>
      <c r="I465" s="84">
        <f t="shared" si="31"/>
        <v>0</v>
      </c>
      <c r="J465" s="85">
        <f t="shared" si="28"/>
        <v>0</v>
      </c>
      <c r="K465" s="85">
        <f t="shared" si="29"/>
        <v>0</v>
      </c>
      <c r="L465" s="86">
        <f t="shared" si="30"/>
        <v>0</v>
      </c>
      <c r="M465" s="43"/>
    </row>
    <row r="466" spans="2:13" ht="16.5" x14ac:dyDescent="0.2">
      <c r="B466" s="27">
        <v>464</v>
      </c>
      <c r="C466" s="36"/>
      <c r="D466" s="21"/>
      <c r="E466" s="21"/>
      <c r="F466" s="21"/>
      <c r="G466" s="22"/>
      <c r="H466" s="37"/>
      <c r="I466" s="84">
        <f t="shared" si="31"/>
        <v>0</v>
      </c>
      <c r="J466" s="85">
        <f t="shared" si="28"/>
        <v>0</v>
      </c>
      <c r="K466" s="85">
        <f t="shared" si="29"/>
        <v>0</v>
      </c>
      <c r="L466" s="86">
        <f t="shared" si="30"/>
        <v>0</v>
      </c>
      <c r="M466" s="43"/>
    </row>
    <row r="467" spans="2:13" ht="16.5" x14ac:dyDescent="0.2">
      <c r="B467" s="27">
        <v>465</v>
      </c>
      <c r="C467" s="36"/>
      <c r="D467" s="21"/>
      <c r="E467" s="21"/>
      <c r="F467" s="21"/>
      <c r="G467" s="22"/>
      <c r="H467" s="37"/>
      <c r="I467" s="84">
        <f t="shared" si="31"/>
        <v>0</v>
      </c>
      <c r="J467" s="85">
        <f t="shared" si="28"/>
        <v>0</v>
      </c>
      <c r="K467" s="85">
        <f t="shared" si="29"/>
        <v>0</v>
      </c>
      <c r="L467" s="86">
        <f t="shared" si="30"/>
        <v>0</v>
      </c>
      <c r="M467" s="43"/>
    </row>
    <row r="468" spans="2:13" ht="16.5" x14ac:dyDescent="0.2">
      <c r="B468" s="27">
        <v>466</v>
      </c>
      <c r="C468" s="36"/>
      <c r="D468" s="21"/>
      <c r="E468" s="21"/>
      <c r="F468" s="21"/>
      <c r="G468" s="22"/>
      <c r="H468" s="37"/>
      <c r="I468" s="84">
        <f t="shared" si="31"/>
        <v>0</v>
      </c>
      <c r="J468" s="85">
        <f t="shared" si="28"/>
        <v>0</v>
      </c>
      <c r="K468" s="85">
        <f t="shared" si="29"/>
        <v>0</v>
      </c>
      <c r="L468" s="86">
        <f t="shared" si="30"/>
        <v>0</v>
      </c>
      <c r="M468" s="43"/>
    </row>
    <row r="469" spans="2:13" ht="16.5" x14ac:dyDescent="0.2">
      <c r="B469" s="27">
        <v>467</v>
      </c>
      <c r="C469" s="36"/>
      <c r="D469" s="21"/>
      <c r="E469" s="21"/>
      <c r="F469" s="21"/>
      <c r="G469" s="22"/>
      <c r="H469" s="37"/>
      <c r="I469" s="84">
        <f t="shared" si="31"/>
        <v>0</v>
      </c>
      <c r="J469" s="85">
        <f t="shared" si="28"/>
        <v>0</v>
      </c>
      <c r="K469" s="85">
        <f t="shared" si="29"/>
        <v>0</v>
      </c>
      <c r="L469" s="86">
        <f t="shared" si="30"/>
        <v>0</v>
      </c>
      <c r="M469" s="43"/>
    </row>
    <row r="470" spans="2:13" ht="16.5" x14ac:dyDescent="0.2">
      <c r="B470" s="27">
        <v>468</v>
      </c>
      <c r="C470" s="36"/>
      <c r="D470" s="21"/>
      <c r="E470" s="21"/>
      <c r="F470" s="21"/>
      <c r="G470" s="22"/>
      <c r="H470" s="37"/>
      <c r="I470" s="84">
        <f t="shared" si="31"/>
        <v>0</v>
      </c>
      <c r="J470" s="85">
        <f t="shared" si="28"/>
        <v>0</v>
      </c>
      <c r="K470" s="85">
        <f t="shared" si="29"/>
        <v>0</v>
      </c>
      <c r="L470" s="86">
        <f t="shared" si="30"/>
        <v>0</v>
      </c>
      <c r="M470" s="43"/>
    </row>
    <row r="471" spans="2:13" ht="16.5" x14ac:dyDescent="0.2">
      <c r="B471" s="27">
        <v>469</v>
      </c>
      <c r="C471" s="36"/>
      <c r="D471" s="21"/>
      <c r="E471" s="21"/>
      <c r="F471" s="21"/>
      <c r="G471" s="22"/>
      <c r="H471" s="37"/>
      <c r="I471" s="84">
        <f t="shared" si="31"/>
        <v>0</v>
      </c>
      <c r="J471" s="85">
        <f t="shared" si="28"/>
        <v>0</v>
      </c>
      <c r="K471" s="85">
        <f t="shared" si="29"/>
        <v>0</v>
      </c>
      <c r="L471" s="86">
        <f t="shared" si="30"/>
        <v>0</v>
      </c>
      <c r="M471" s="43"/>
    </row>
    <row r="472" spans="2:13" ht="16.5" x14ac:dyDescent="0.2">
      <c r="B472" s="27">
        <v>470</v>
      </c>
      <c r="C472" s="36"/>
      <c r="D472" s="21"/>
      <c r="E472" s="21"/>
      <c r="F472" s="21"/>
      <c r="G472" s="22"/>
      <c r="H472" s="37"/>
      <c r="I472" s="84">
        <f t="shared" si="31"/>
        <v>0</v>
      </c>
      <c r="J472" s="85">
        <f t="shared" si="28"/>
        <v>0</v>
      </c>
      <c r="K472" s="85">
        <f t="shared" si="29"/>
        <v>0</v>
      </c>
      <c r="L472" s="86">
        <f t="shared" si="30"/>
        <v>0</v>
      </c>
      <c r="M472" s="43"/>
    </row>
    <row r="473" spans="2:13" ht="16.5" x14ac:dyDescent="0.2">
      <c r="B473" s="27">
        <v>471</v>
      </c>
      <c r="C473" s="36"/>
      <c r="D473" s="21"/>
      <c r="E473" s="21"/>
      <c r="F473" s="21"/>
      <c r="G473" s="22"/>
      <c r="H473" s="37"/>
      <c r="I473" s="84">
        <f t="shared" si="31"/>
        <v>0</v>
      </c>
      <c r="J473" s="85">
        <f t="shared" si="28"/>
        <v>0</v>
      </c>
      <c r="K473" s="85">
        <f t="shared" si="29"/>
        <v>0</v>
      </c>
      <c r="L473" s="86">
        <f t="shared" si="30"/>
        <v>0</v>
      </c>
      <c r="M473" s="43"/>
    </row>
    <row r="474" spans="2:13" ht="16.5" x14ac:dyDescent="0.2">
      <c r="B474" s="27">
        <v>472</v>
      </c>
      <c r="C474" s="36"/>
      <c r="D474" s="21"/>
      <c r="E474" s="21"/>
      <c r="F474" s="21"/>
      <c r="G474" s="22"/>
      <c r="H474" s="37"/>
      <c r="I474" s="84">
        <f t="shared" si="31"/>
        <v>0</v>
      </c>
      <c r="J474" s="85">
        <f t="shared" si="28"/>
        <v>0</v>
      </c>
      <c r="K474" s="85">
        <f t="shared" si="29"/>
        <v>0</v>
      </c>
      <c r="L474" s="86">
        <f t="shared" si="30"/>
        <v>0</v>
      </c>
      <c r="M474" s="43"/>
    </row>
    <row r="475" spans="2:13" ht="16.5" x14ac:dyDescent="0.2">
      <c r="B475" s="27">
        <v>473</v>
      </c>
      <c r="C475" s="36"/>
      <c r="D475" s="21"/>
      <c r="E475" s="21"/>
      <c r="F475" s="21"/>
      <c r="G475" s="22"/>
      <c r="H475" s="37"/>
      <c r="I475" s="84">
        <f t="shared" si="31"/>
        <v>0</v>
      </c>
      <c r="J475" s="85">
        <f t="shared" si="28"/>
        <v>0</v>
      </c>
      <c r="K475" s="85">
        <f t="shared" si="29"/>
        <v>0</v>
      </c>
      <c r="L475" s="86">
        <f t="shared" si="30"/>
        <v>0</v>
      </c>
      <c r="M475" s="43"/>
    </row>
    <row r="476" spans="2:13" ht="16.5" x14ac:dyDescent="0.2">
      <c r="B476" s="27">
        <v>474</v>
      </c>
      <c r="C476" s="36"/>
      <c r="D476" s="21"/>
      <c r="E476" s="21"/>
      <c r="F476" s="21"/>
      <c r="G476" s="22"/>
      <c r="H476" s="37"/>
      <c r="I476" s="84">
        <f t="shared" si="31"/>
        <v>0</v>
      </c>
      <c r="J476" s="85">
        <f t="shared" si="28"/>
        <v>0</v>
      </c>
      <c r="K476" s="85">
        <f t="shared" si="29"/>
        <v>0</v>
      </c>
      <c r="L476" s="86">
        <f t="shared" si="30"/>
        <v>0</v>
      </c>
      <c r="M476" s="43"/>
    </row>
    <row r="477" spans="2:13" ht="16.5" x14ac:dyDescent="0.2">
      <c r="B477" s="27">
        <v>475</v>
      </c>
      <c r="C477" s="36"/>
      <c r="D477" s="21"/>
      <c r="E477" s="21"/>
      <c r="F477" s="21"/>
      <c r="G477" s="22"/>
      <c r="H477" s="37"/>
      <c r="I477" s="84">
        <f t="shared" si="31"/>
        <v>0</v>
      </c>
      <c r="J477" s="85">
        <f t="shared" si="28"/>
        <v>0</v>
      </c>
      <c r="K477" s="85">
        <f t="shared" si="29"/>
        <v>0</v>
      </c>
      <c r="L477" s="86">
        <f t="shared" si="30"/>
        <v>0</v>
      </c>
      <c r="M477" s="43"/>
    </row>
    <row r="478" spans="2:13" ht="16.5" x14ac:dyDescent="0.2">
      <c r="B478" s="27">
        <v>476</v>
      </c>
      <c r="C478" s="36"/>
      <c r="D478" s="21"/>
      <c r="E478" s="21"/>
      <c r="F478" s="21"/>
      <c r="G478" s="22"/>
      <c r="H478" s="37"/>
      <c r="I478" s="84">
        <f t="shared" si="31"/>
        <v>0</v>
      </c>
      <c r="J478" s="85">
        <f t="shared" si="28"/>
        <v>0</v>
      </c>
      <c r="K478" s="85">
        <f t="shared" si="29"/>
        <v>0</v>
      </c>
      <c r="L478" s="86">
        <f t="shared" si="30"/>
        <v>0</v>
      </c>
      <c r="M478" s="43"/>
    </row>
    <row r="479" spans="2:13" ht="16.5" x14ac:dyDescent="0.2">
      <c r="B479" s="27">
        <v>477</v>
      </c>
      <c r="C479" s="36"/>
      <c r="D479" s="21"/>
      <c r="E479" s="21"/>
      <c r="F479" s="21"/>
      <c r="G479" s="22"/>
      <c r="H479" s="37"/>
      <c r="I479" s="84">
        <f t="shared" si="31"/>
        <v>0</v>
      </c>
      <c r="J479" s="85">
        <f t="shared" si="28"/>
        <v>0</v>
      </c>
      <c r="K479" s="85">
        <f t="shared" si="29"/>
        <v>0</v>
      </c>
      <c r="L479" s="86">
        <f t="shared" si="30"/>
        <v>0</v>
      </c>
      <c r="M479" s="43"/>
    </row>
    <row r="480" spans="2:13" ht="16.5" x14ac:dyDescent="0.2">
      <c r="B480" s="27">
        <v>478</v>
      </c>
      <c r="C480" s="36"/>
      <c r="D480" s="21"/>
      <c r="E480" s="21"/>
      <c r="F480" s="21"/>
      <c r="G480" s="22"/>
      <c r="H480" s="37"/>
      <c r="I480" s="84">
        <f t="shared" si="31"/>
        <v>0</v>
      </c>
      <c r="J480" s="85">
        <f t="shared" si="28"/>
        <v>0</v>
      </c>
      <c r="K480" s="85">
        <f t="shared" si="29"/>
        <v>0</v>
      </c>
      <c r="L480" s="86">
        <f t="shared" si="30"/>
        <v>0</v>
      </c>
      <c r="M480" s="43"/>
    </row>
    <row r="481" spans="2:13" ht="16.5" x14ac:dyDescent="0.2">
      <c r="B481" s="27">
        <v>479</v>
      </c>
      <c r="C481" s="36"/>
      <c r="D481" s="21"/>
      <c r="E481" s="21"/>
      <c r="F481" s="21"/>
      <c r="G481" s="22"/>
      <c r="H481" s="37"/>
      <c r="I481" s="84">
        <f t="shared" si="31"/>
        <v>0</v>
      </c>
      <c r="J481" s="85">
        <f t="shared" si="28"/>
        <v>0</v>
      </c>
      <c r="K481" s="85">
        <f t="shared" si="29"/>
        <v>0</v>
      </c>
      <c r="L481" s="86">
        <f t="shared" si="30"/>
        <v>0</v>
      </c>
      <c r="M481" s="43"/>
    </row>
    <row r="482" spans="2:13" ht="16.5" x14ac:dyDescent="0.2">
      <c r="B482" s="27">
        <v>480</v>
      </c>
      <c r="C482" s="36"/>
      <c r="D482" s="21"/>
      <c r="E482" s="21"/>
      <c r="F482" s="21"/>
      <c r="G482" s="22"/>
      <c r="H482" s="37"/>
      <c r="I482" s="84">
        <f t="shared" si="31"/>
        <v>0</v>
      </c>
      <c r="J482" s="85">
        <f t="shared" si="28"/>
        <v>0</v>
      </c>
      <c r="K482" s="85">
        <f t="shared" si="29"/>
        <v>0</v>
      </c>
      <c r="L482" s="86">
        <f t="shared" si="30"/>
        <v>0</v>
      </c>
      <c r="M482" s="43"/>
    </row>
    <row r="483" spans="2:13" ht="16.5" x14ac:dyDescent="0.2">
      <c r="B483" s="27">
        <v>481</v>
      </c>
      <c r="C483" s="36"/>
      <c r="D483" s="21"/>
      <c r="E483" s="21"/>
      <c r="F483" s="21"/>
      <c r="G483" s="22"/>
      <c r="H483" s="37"/>
      <c r="I483" s="84">
        <f t="shared" si="31"/>
        <v>0</v>
      </c>
      <c r="J483" s="85">
        <f t="shared" si="28"/>
        <v>0</v>
      </c>
      <c r="K483" s="85">
        <f t="shared" si="29"/>
        <v>0</v>
      </c>
      <c r="L483" s="86">
        <f t="shared" si="30"/>
        <v>0</v>
      </c>
      <c r="M483" s="43"/>
    </row>
    <row r="484" spans="2:13" ht="16.5" x14ac:dyDescent="0.2">
      <c r="B484" s="27">
        <v>482</v>
      </c>
      <c r="C484" s="36"/>
      <c r="D484" s="21"/>
      <c r="E484" s="21"/>
      <c r="F484" s="21"/>
      <c r="G484" s="22"/>
      <c r="H484" s="37"/>
      <c r="I484" s="84">
        <f t="shared" si="31"/>
        <v>0</v>
      </c>
      <c r="J484" s="85">
        <f t="shared" si="28"/>
        <v>0</v>
      </c>
      <c r="K484" s="85">
        <f t="shared" si="29"/>
        <v>0</v>
      </c>
      <c r="L484" s="86">
        <f t="shared" si="30"/>
        <v>0</v>
      </c>
      <c r="M484" s="43"/>
    </row>
    <row r="485" spans="2:13" ht="16.5" x14ac:dyDescent="0.2">
      <c r="B485" s="27">
        <v>483</v>
      </c>
      <c r="C485" s="36"/>
      <c r="D485" s="21"/>
      <c r="E485" s="21"/>
      <c r="F485" s="21"/>
      <c r="G485" s="22"/>
      <c r="H485" s="37"/>
      <c r="I485" s="84">
        <f t="shared" si="31"/>
        <v>0</v>
      </c>
      <c r="J485" s="85">
        <f t="shared" si="28"/>
        <v>0</v>
      </c>
      <c r="K485" s="85">
        <f t="shared" si="29"/>
        <v>0</v>
      </c>
      <c r="L485" s="86">
        <f t="shared" si="30"/>
        <v>0</v>
      </c>
      <c r="M485" s="43"/>
    </row>
    <row r="486" spans="2:13" ht="16.5" x14ac:dyDescent="0.2">
      <c r="B486" s="27">
        <v>484</v>
      </c>
      <c r="C486" s="36"/>
      <c r="D486" s="21"/>
      <c r="E486" s="21"/>
      <c r="F486" s="21"/>
      <c r="G486" s="22"/>
      <c r="H486" s="37"/>
      <c r="I486" s="84">
        <f t="shared" si="31"/>
        <v>0</v>
      </c>
      <c r="J486" s="85">
        <f t="shared" si="28"/>
        <v>0</v>
      </c>
      <c r="K486" s="85">
        <f t="shared" si="29"/>
        <v>0</v>
      </c>
      <c r="L486" s="86">
        <f t="shared" si="30"/>
        <v>0</v>
      </c>
      <c r="M486" s="43"/>
    </row>
    <row r="487" spans="2:13" ht="16.5" x14ac:dyDescent="0.2">
      <c r="B487" s="27">
        <v>485</v>
      </c>
      <c r="C487" s="36"/>
      <c r="D487" s="21"/>
      <c r="E487" s="21"/>
      <c r="F487" s="21"/>
      <c r="G487" s="22"/>
      <c r="H487" s="37"/>
      <c r="I487" s="84">
        <f t="shared" si="31"/>
        <v>0</v>
      </c>
      <c r="J487" s="85">
        <f t="shared" si="28"/>
        <v>0</v>
      </c>
      <c r="K487" s="85">
        <f t="shared" si="29"/>
        <v>0</v>
      </c>
      <c r="L487" s="86">
        <f t="shared" si="30"/>
        <v>0</v>
      </c>
      <c r="M487" s="43"/>
    </row>
    <row r="488" spans="2:13" ht="16.5" x14ac:dyDescent="0.2">
      <c r="B488" s="27">
        <v>486</v>
      </c>
      <c r="C488" s="36"/>
      <c r="D488" s="21"/>
      <c r="E488" s="21"/>
      <c r="F488" s="21"/>
      <c r="G488" s="22"/>
      <c r="H488" s="37"/>
      <c r="I488" s="84">
        <f t="shared" si="31"/>
        <v>0</v>
      </c>
      <c r="J488" s="85">
        <f t="shared" si="28"/>
        <v>0</v>
      </c>
      <c r="K488" s="85">
        <f t="shared" si="29"/>
        <v>0</v>
      </c>
      <c r="L488" s="86">
        <f t="shared" si="30"/>
        <v>0</v>
      </c>
      <c r="M488" s="43"/>
    </row>
    <row r="489" spans="2:13" ht="16.5" x14ac:dyDescent="0.2">
      <c r="B489" s="27">
        <v>487</v>
      </c>
      <c r="C489" s="36"/>
      <c r="D489" s="21"/>
      <c r="E489" s="21"/>
      <c r="F489" s="21"/>
      <c r="G489" s="22"/>
      <c r="H489" s="37"/>
      <c r="I489" s="84">
        <f t="shared" si="31"/>
        <v>0</v>
      </c>
      <c r="J489" s="85">
        <f t="shared" si="28"/>
        <v>0</v>
      </c>
      <c r="K489" s="85">
        <f t="shared" si="29"/>
        <v>0</v>
      </c>
      <c r="L489" s="86">
        <f t="shared" si="30"/>
        <v>0</v>
      </c>
      <c r="M489" s="43"/>
    </row>
    <row r="490" spans="2:13" ht="16.5" x14ac:dyDescent="0.2">
      <c r="B490" s="27">
        <v>488</v>
      </c>
      <c r="C490" s="36"/>
      <c r="D490" s="21"/>
      <c r="E490" s="21"/>
      <c r="F490" s="21"/>
      <c r="G490" s="22"/>
      <c r="H490" s="37"/>
      <c r="I490" s="84">
        <f t="shared" si="31"/>
        <v>0</v>
      </c>
      <c r="J490" s="85">
        <f t="shared" si="28"/>
        <v>0</v>
      </c>
      <c r="K490" s="85">
        <f t="shared" si="29"/>
        <v>0</v>
      </c>
      <c r="L490" s="86">
        <f t="shared" si="30"/>
        <v>0</v>
      </c>
      <c r="M490" s="43"/>
    </row>
    <row r="491" spans="2:13" ht="16.5" x14ac:dyDescent="0.2">
      <c r="B491" s="27">
        <v>489</v>
      </c>
      <c r="C491" s="36"/>
      <c r="D491" s="21"/>
      <c r="E491" s="21"/>
      <c r="F491" s="21"/>
      <c r="G491" s="22"/>
      <c r="H491" s="37"/>
      <c r="I491" s="84">
        <f t="shared" si="31"/>
        <v>0</v>
      </c>
      <c r="J491" s="85">
        <f t="shared" si="28"/>
        <v>0</v>
      </c>
      <c r="K491" s="85">
        <f t="shared" si="29"/>
        <v>0</v>
      </c>
      <c r="L491" s="86">
        <f t="shared" si="30"/>
        <v>0</v>
      </c>
      <c r="M491" s="43"/>
    </row>
    <row r="492" spans="2:13" ht="16.5" x14ac:dyDescent="0.2">
      <c r="B492" s="27">
        <v>490</v>
      </c>
      <c r="C492" s="36"/>
      <c r="D492" s="21"/>
      <c r="E492" s="21"/>
      <c r="F492" s="21"/>
      <c r="G492" s="22"/>
      <c r="H492" s="37"/>
      <c r="I492" s="84">
        <f t="shared" si="31"/>
        <v>0</v>
      </c>
      <c r="J492" s="85">
        <f t="shared" si="28"/>
        <v>0</v>
      </c>
      <c r="K492" s="85">
        <f t="shared" si="29"/>
        <v>0</v>
      </c>
      <c r="L492" s="86">
        <f t="shared" si="30"/>
        <v>0</v>
      </c>
      <c r="M492" s="43"/>
    </row>
    <row r="493" spans="2:13" ht="16.5" x14ac:dyDescent="0.2">
      <c r="B493" s="27">
        <v>491</v>
      </c>
      <c r="C493" s="36"/>
      <c r="D493" s="21"/>
      <c r="E493" s="21"/>
      <c r="F493" s="21"/>
      <c r="G493" s="22"/>
      <c r="H493" s="37"/>
      <c r="I493" s="84">
        <f t="shared" si="31"/>
        <v>0</v>
      </c>
      <c r="J493" s="85">
        <f t="shared" si="28"/>
        <v>0</v>
      </c>
      <c r="K493" s="85">
        <f t="shared" si="29"/>
        <v>0</v>
      </c>
      <c r="L493" s="86">
        <f t="shared" si="30"/>
        <v>0</v>
      </c>
      <c r="M493" s="43"/>
    </row>
    <row r="494" spans="2:13" ht="16.5" x14ac:dyDescent="0.2">
      <c r="B494" s="27">
        <v>492</v>
      </c>
      <c r="C494" s="36"/>
      <c r="D494" s="21"/>
      <c r="E494" s="21"/>
      <c r="F494" s="21"/>
      <c r="G494" s="22"/>
      <c r="H494" s="37"/>
      <c r="I494" s="84">
        <f t="shared" si="31"/>
        <v>0</v>
      </c>
      <c r="J494" s="85">
        <f t="shared" si="28"/>
        <v>0</v>
      </c>
      <c r="K494" s="85">
        <f t="shared" si="29"/>
        <v>0</v>
      </c>
      <c r="L494" s="86">
        <f t="shared" si="30"/>
        <v>0</v>
      </c>
      <c r="M494" s="43"/>
    </row>
    <row r="495" spans="2:13" ht="16.5" x14ac:dyDescent="0.2">
      <c r="B495" s="27">
        <v>493</v>
      </c>
      <c r="C495" s="36"/>
      <c r="D495" s="21"/>
      <c r="E495" s="21"/>
      <c r="F495" s="21"/>
      <c r="G495" s="22"/>
      <c r="H495" s="37"/>
      <c r="I495" s="84">
        <f t="shared" si="31"/>
        <v>0</v>
      </c>
      <c r="J495" s="85">
        <f t="shared" si="28"/>
        <v>0</v>
      </c>
      <c r="K495" s="85">
        <f t="shared" si="29"/>
        <v>0</v>
      </c>
      <c r="L495" s="86">
        <f t="shared" si="30"/>
        <v>0</v>
      </c>
      <c r="M495" s="43"/>
    </row>
    <row r="496" spans="2:13" ht="16.5" x14ac:dyDescent="0.2">
      <c r="B496" s="27">
        <v>494</v>
      </c>
      <c r="C496" s="36"/>
      <c r="D496" s="21"/>
      <c r="E496" s="21"/>
      <c r="F496" s="21"/>
      <c r="G496" s="22"/>
      <c r="H496" s="37"/>
      <c r="I496" s="84">
        <f t="shared" si="31"/>
        <v>0</v>
      </c>
      <c r="J496" s="85">
        <f t="shared" si="28"/>
        <v>0</v>
      </c>
      <c r="K496" s="85">
        <f t="shared" si="29"/>
        <v>0</v>
      </c>
      <c r="L496" s="86">
        <f t="shared" si="30"/>
        <v>0</v>
      </c>
      <c r="M496" s="43"/>
    </row>
    <row r="497" spans="1:13" ht="16.5" x14ac:dyDescent="0.2">
      <c r="B497" s="27">
        <v>495</v>
      </c>
      <c r="C497" s="36"/>
      <c r="D497" s="21"/>
      <c r="E497" s="21"/>
      <c r="F497" s="21"/>
      <c r="G497" s="22"/>
      <c r="H497" s="37"/>
      <c r="I497" s="84">
        <f t="shared" si="31"/>
        <v>0</v>
      </c>
      <c r="J497" s="85">
        <f t="shared" si="28"/>
        <v>0</v>
      </c>
      <c r="K497" s="85">
        <f t="shared" si="29"/>
        <v>0</v>
      </c>
      <c r="L497" s="86">
        <f t="shared" si="30"/>
        <v>0</v>
      </c>
      <c r="M497" s="43"/>
    </row>
    <row r="498" spans="1:13" ht="16.5" x14ac:dyDescent="0.2">
      <c r="B498" s="27">
        <v>496</v>
      </c>
      <c r="C498" s="36"/>
      <c r="D498" s="21"/>
      <c r="E498" s="21"/>
      <c r="F498" s="21"/>
      <c r="G498" s="22"/>
      <c r="H498" s="37"/>
      <c r="I498" s="84">
        <f t="shared" si="31"/>
        <v>0</v>
      </c>
      <c r="J498" s="85">
        <f t="shared" si="28"/>
        <v>0</v>
      </c>
      <c r="K498" s="85">
        <f t="shared" si="29"/>
        <v>0</v>
      </c>
      <c r="L498" s="86">
        <f t="shared" si="30"/>
        <v>0</v>
      </c>
      <c r="M498" s="43"/>
    </row>
    <row r="499" spans="1:13" ht="16.5" x14ac:dyDescent="0.2">
      <c r="B499" s="27">
        <v>497</v>
      </c>
      <c r="C499" s="36"/>
      <c r="D499" s="21"/>
      <c r="E499" s="21"/>
      <c r="F499" s="21"/>
      <c r="G499" s="22"/>
      <c r="H499" s="37"/>
      <c r="I499" s="84">
        <f t="shared" si="31"/>
        <v>0</v>
      </c>
      <c r="J499" s="85">
        <f t="shared" si="28"/>
        <v>0</v>
      </c>
      <c r="K499" s="85">
        <f t="shared" si="29"/>
        <v>0</v>
      </c>
      <c r="L499" s="86">
        <f t="shared" si="30"/>
        <v>0</v>
      </c>
      <c r="M499" s="43"/>
    </row>
    <row r="500" spans="1:13" ht="16.5" x14ac:dyDescent="0.2">
      <c r="B500" s="27">
        <v>498</v>
      </c>
      <c r="C500" s="36"/>
      <c r="D500" s="21"/>
      <c r="E500" s="21"/>
      <c r="F500" s="21"/>
      <c r="G500" s="22"/>
      <c r="H500" s="37"/>
      <c r="I500" s="84">
        <f t="shared" si="31"/>
        <v>0</v>
      </c>
      <c r="J500" s="85">
        <f t="shared" si="28"/>
        <v>0</v>
      </c>
      <c r="K500" s="85">
        <f t="shared" si="29"/>
        <v>0</v>
      </c>
      <c r="L500" s="86">
        <f t="shared" si="30"/>
        <v>0</v>
      </c>
      <c r="M500" s="43"/>
    </row>
    <row r="501" spans="1:13" ht="16.5" x14ac:dyDescent="0.2">
      <c r="B501" s="27">
        <v>499</v>
      </c>
      <c r="C501" s="36"/>
      <c r="D501" s="21"/>
      <c r="E501" s="21"/>
      <c r="F501" s="21"/>
      <c r="G501" s="22"/>
      <c r="H501" s="37"/>
      <c r="I501" s="84">
        <f t="shared" si="31"/>
        <v>0</v>
      </c>
      <c r="J501" s="85">
        <f t="shared" si="28"/>
        <v>0</v>
      </c>
      <c r="K501" s="85">
        <f t="shared" si="29"/>
        <v>0</v>
      </c>
      <c r="L501" s="86">
        <f t="shared" si="30"/>
        <v>0</v>
      </c>
      <c r="M501" s="43"/>
    </row>
    <row r="502" spans="1:13" ht="16.5" x14ac:dyDescent="0.2">
      <c r="A502" s="3" t="s">
        <v>35</v>
      </c>
      <c r="B502" s="27">
        <v>500</v>
      </c>
      <c r="C502" s="36"/>
      <c r="D502" s="21"/>
      <c r="E502" s="21"/>
      <c r="F502" s="21"/>
      <c r="G502" s="22"/>
      <c r="H502" s="37"/>
      <c r="I502" s="84">
        <f t="shared" si="31"/>
        <v>0</v>
      </c>
      <c r="J502" s="85">
        <f t="shared" si="28"/>
        <v>0</v>
      </c>
      <c r="K502" s="85">
        <f t="shared" si="29"/>
        <v>0</v>
      </c>
      <c r="L502" s="86">
        <f t="shared" si="30"/>
        <v>0</v>
      </c>
      <c r="M502" s="43"/>
    </row>
    <row r="503" spans="1:13" ht="16.5" x14ac:dyDescent="0.2">
      <c r="B503" s="27">
        <v>501</v>
      </c>
      <c r="C503" s="36"/>
      <c r="D503" s="21"/>
      <c r="E503" s="21"/>
      <c r="F503" s="21"/>
      <c r="G503" s="22"/>
      <c r="H503" s="37"/>
      <c r="I503" s="84">
        <f t="shared" si="31"/>
        <v>0</v>
      </c>
      <c r="J503" s="85">
        <f t="shared" si="28"/>
        <v>0</v>
      </c>
      <c r="K503" s="85">
        <f t="shared" si="29"/>
        <v>0</v>
      </c>
      <c r="L503" s="86">
        <f t="shared" si="30"/>
        <v>0</v>
      </c>
      <c r="M503" s="43"/>
    </row>
    <row r="504" spans="1:13" ht="16.5" x14ac:dyDescent="0.2">
      <c r="B504" s="27">
        <v>502</v>
      </c>
      <c r="C504" s="36"/>
      <c r="D504" s="21"/>
      <c r="E504" s="21"/>
      <c r="F504" s="21"/>
      <c r="G504" s="22"/>
      <c r="H504" s="37"/>
      <c r="I504" s="84">
        <f t="shared" si="31"/>
        <v>0</v>
      </c>
      <c r="J504" s="85">
        <f t="shared" si="28"/>
        <v>0</v>
      </c>
      <c r="K504" s="85">
        <f t="shared" si="29"/>
        <v>0</v>
      </c>
      <c r="L504" s="86">
        <f t="shared" si="30"/>
        <v>0</v>
      </c>
      <c r="M504" s="43"/>
    </row>
    <row r="505" spans="1:13" ht="16.5" x14ac:dyDescent="0.2">
      <c r="B505" s="27">
        <v>503</v>
      </c>
      <c r="C505" s="36"/>
      <c r="D505" s="21"/>
      <c r="E505" s="21"/>
      <c r="F505" s="21"/>
      <c r="G505" s="22"/>
      <c r="H505" s="37"/>
      <c r="I505" s="84">
        <f t="shared" si="31"/>
        <v>0</v>
      </c>
      <c r="J505" s="85">
        <f t="shared" si="28"/>
        <v>0</v>
      </c>
      <c r="K505" s="85">
        <f t="shared" si="29"/>
        <v>0</v>
      </c>
      <c r="L505" s="86">
        <f t="shared" si="30"/>
        <v>0</v>
      </c>
      <c r="M505" s="43"/>
    </row>
    <row r="506" spans="1:13" ht="16.5" x14ac:dyDescent="0.2">
      <c r="B506" s="27">
        <v>504</v>
      </c>
      <c r="C506" s="36"/>
      <c r="D506" s="21"/>
      <c r="E506" s="21"/>
      <c r="F506" s="21"/>
      <c r="G506" s="22"/>
      <c r="H506" s="37"/>
      <c r="I506" s="84">
        <f t="shared" si="31"/>
        <v>0</v>
      </c>
      <c r="J506" s="85">
        <f t="shared" si="28"/>
        <v>0</v>
      </c>
      <c r="K506" s="85">
        <f t="shared" si="29"/>
        <v>0</v>
      </c>
      <c r="L506" s="86">
        <f t="shared" si="30"/>
        <v>0</v>
      </c>
      <c r="M506" s="43"/>
    </row>
    <row r="507" spans="1:13" ht="16.5" x14ac:dyDescent="0.2">
      <c r="B507" s="27">
        <v>505</v>
      </c>
      <c r="C507" s="36"/>
      <c r="D507" s="21"/>
      <c r="E507" s="21"/>
      <c r="F507" s="21"/>
      <c r="G507" s="22"/>
      <c r="H507" s="37"/>
      <c r="I507" s="84">
        <f t="shared" si="31"/>
        <v>0</v>
      </c>
      <c r="J507" s="85">
        <f t="shared" si="28"/>
        <v>0</v>
      </c>
      <c r="K507" s="85">
        <f t="shared" si="29"/>
        <v>0</v>
      </c>
      <c r="L507" s="86">
        <f t="shared" si="30"/>
        <v>0</v>
      </c>
      <c r="M507" s="43"/>
    </row>
    <row r="508" spans="1:13" ht="16.5" x14ac:dyDescent="0.2">
      <c r="B508" s="27">
        <v>506</v>
      </c>
      <c r="C508" s="36"/>
      <c r="D508" s="21"/>
      <c r="E508" s="21"/>
      <c r="F508" s="21"/>
      <c r="G508" s="22"/>
      <c r="H508" s="37"/>
      <c r="I508" s="84">
        <f t="shared" si="31"/>
        <v>0</v>
      </c>
      <c r="J508" s="85">
        <f t="shared" si="28"/>
        <v>0</v>
      </c>
      <c r="K508" s="85">
        <f t="shared" si="29"/>
        <v>0</v>
      </c>
      <c r="L508" s="86">
        <f t="shared" si="30"/>
        <v>0</v>
      </c>
      <c r="M508" s="43"/>
    </row>
    <row r="509" spans="1:13" ht="16.5" x14ac:dyDescent="0.2">
      <c r="B509" s="27">
        <v>507</v>
      </c>
      <c r="C509" s="36"/>
      <c r="D509" s="21"/>
      <c r="E509" s="21"/>
      <c r="F509" s="21"/>
      <c r="G509" s="22"/>
      <c r="H509" s="37"/>
      <c r="I509" s="84">
        <f t="shared" si="31"/>
        <v>0</v>
      </c>
      <c r="J509" s="85">
        <f t="shared" si="28"/>
        <v>0</v>
      </c>
      <c r="K509" s="85">
        <f t="shared" si="29"/>
        <v>0</v>
      </c>
      <c r="L509" s="86">
        <f t="shared" si="30"/>
        <v>0</v>
      </c>
      <c r="M509" s="43"/>
    </row>
    <row r="510" spans="1:13" ht="16.5" x14ac:dyDescent="0.2">
      <c r="B510" s="27">
        <v>508</v>
      </c>
      <c r="C510" s="36"/>
      <c r="D510" s="21"/>
      <c r="E510" s="21"/>
      <c r="F510" s="21"/>
      <c r="G510" s="22"/>
      <c r="H510" s="37"/>
      <c r="I510" s="84">
        <f t="shared" si="31"/>
        <v>0</v>
      </c>
      <c r="J510" s="85">
        <f t="shared" si="28"/>
        <v>0</v>
      </c>
      <c r="K510" s="85">
        <f t="shared" si="29"/>
        <v>0</v>
      </c>
      <c r="L510" s="86">
        <f t="shared" si="30"/>
        <v>0</v>
      </c>
      <c r="M510" s="43"/>
    </row>
    <row r="511" spans="1:13" ht="16.5" x14ac:dyDescent="0.2">
      <c r="B511" s="27">
        <v>509</v>
      </c>
      <c r="C511" s="36"/>
      <c r="D511" s="21"/>
      <c r="E511" s="21"/>
      <c r="F511" s="21"/>
      <c r="G511" s="22"/>
      <c r="H511" s="37"/>
      <c r="I511" s="84">
        <f t="shared" si="31"/>
        <v>0</v>
      </c>
      <c r="J511" s="85">
        <f t="shared" si="28"/>
        <v>0</v>
      </c>
      <c r="K511" s="85">
        <f t="shared" si="29"/>
        <v>0</v>
      </c>
      <c r="L511" s="86">
        <f t="shared" si="30"/>
        <v>0</v>
      </c>
      <c r="M511" s="43"/>
    </row>
    <row r="512" spans="1:13" ht="16.5" x14ac:dyDescent="0.2">
      <c r="B512" s="27">
        <v>510</v>
      </c>
      <c r="C512" s="36"/>
      <c r="D512" s="21"/>
      <c r="E512" s="21"/>
      <c r="F512" s="21"/>
      <c r="G512" s="22"/>
      <c r="H512" s="37"/>
      <c r="I512" s="84">
        <f t="shared" si="31"/>
        <v>0</v>
      </c>
      <c r="J512" s="85">
        <f t="shared" si="28"/>
        <v>0</v>
      </c>
      <c r="K512" s="85">
        <f t="shared" si="29"/>
        <v>0</v>
      </c>
      <c r="L512" s="86">
        <f t="shared" si="30"/>
        <v>0</v>
      </c>
      <c r="M512" s="43"/>
    </row>
    <row r="513" spans="2:13" ht="16.5" x14ac:dyDescent="0.2">
      <c r="B513" s="27">
        <v>511</v>
      </c>
      <c r="C513" s="36"/>
      <c r="D513" s="21"/>
      <c r="E513" s="21"/>
      <c r="F513" s="21"/>
      <c r="G513" s="22"/>
      <c r="H513" s="37"/>
      <c r="I513" s="84">
        <f t="shared" si="31"/>
        <v>0</v>
      </c>
      <c r="J513" s="85">
        <f t="shared" si="28"/>
        <v>0</v>
      </c>
      <c r="K513" s="85">
        <f t="shared" si="29"/>
        <v>0</v>
      </c>
      <c r="L513" s="86">
        <f t="shared" si="30"/>
        <v>0</v>
      </c>
      <c r="M513" s="43"/>
    </row>
    <row r="514" spans="2:13" ht="16.5" x14ac:dyDescent="0.2">
      <c r="B514" s="27">
        <v>512</v>
      </c>
      <c r="C514" s="36"/>
      <c r="D514" s="21"/>
      <c r="E514" s="21"/>
      <c r="F514" s="21"/>
      <c r="G514" s="22"/>
      <c r="H514" s="37"/>
      <c r="I514" s="84">
        <f t="shared" si="31"/>
        <v>0</v>
      </c>
      <c r="J514" s="85">
        <f t="shared" si="28"/>
        <v>0</v>
      </c>
      <c r="K514" s="85">
        <f t="shared" si="29"/>
        <v>0</v>
      </c>
      <c r="L514" s="86">
        <f t="shared" si="30"/>
        <v>0</v>
      </c>
      <c r="M514" s="43"/>
    </row>
    <row r="515" spans="2:13" ht="16.5" x14ac:dyDescent="0.2">
      <c r="B515" s="27">
        <v>513</v>
      </c>
      <c r="C515" s="36"/>
      <c r="D515" s="21"/>
      <c r="E515" s="21"/>
      <c r="F515" s="21"/>
      <c r="G515" s="22"/>
      <c r="H515" s="37"/>
      <c r="I515" s="84">
        <f t="shared" si="31"/>
        <v>0</v>
      </c>
      <c r="J515" s="85">
        <f t="shared" ref="J515:J578" si="32">IFERROR(IF($E515="(値引き)", "-", $I515*1.1), "")</f>
        <v>0</v>
      </c>
      <c r="K515" s="85">
        <f t="shared" ref="K515:K578" si="33">IFERROR(
IF($E515="(値引き)", "-",
ROUNDDOWN($I515-
SUMIFS($I:$I, $C:$C, $C515, $E:$E, "(値引き)")
*
IFERROR(($I515/SUMIFS($I:$I, $C:$C, $C515, $E:$E, "&lt;&gt;(値引き)")), 0), 0)), "")</f>
        <v>0</v>
      </c>
      <c r="L515" s="86">
        <f t="shared" ref="L515:L578" si="34">IFERROR(IF($E515="(値引き)", "-", $K515*1.1), "")</f>
        <v>0</v>
      </c>
      <c r="M515" s="43"/>
    </row>
    <row r="516" spans="2:13" ht="16.5" x14ac:dyDescent="0.2">
      <c r="B516" s="27">
        <v>514</v>
      </c>
      <c r="C516" s="36"/>
      <c r="D516" s="21"/>
      <c r="E516" s="21"/>
      <c r="F516" s="21"/>
      <c r="G516" s="22"/>
      <c r="H516" s="37"/>
      <c r="I516" s="84">
        <f t="shared" ref="I516:I579" si="35">IFERROR(IF($E516="(値引き)", $G516, $G516*$H516), "")</f>
        <v>0</v>
      </c>
      <c r="J516" s="85">
        <f t="shared" si="32"/>
        <v>0</v>
      </c>
      <c r="K516" s="85">
        <f t="shared" si="33"/>
        <v>0</v>
      </c>
      <c r="L516" s="86">
        <f t="shared" si="34"/>
        <v>0</v>
      </c>
      <c r="M516" s="43"/>
    </row>
    <row r="517" spans="2:13" ht="16.5" x14ac:dyDescent="0.2">
      <c r="B517" s="27">
        <v>515</v>
      </c>
      <c r="C517" s="36"/>
      <c r="D517" s="21"/>
      <c r="E517" s="21"/>
      <c r="F517" s="21"/>
      <c r="G517" s="22"/>
      <c r="H517" s="37"/>
      <c r="I517" s="84">
        <f t="shared" si="35"/>
        <v>0</v>
      </c>
      <c r="J517" s="85">
        <f t="shared" si="32"/>
        <v>0</v>
      </c>
      <c r="K517" s="85">
        <f t="shared" si="33"/>
        <v>0</v>
      </c>
      <c r="L517" s="86">
        <f t="shared" si="34"/>
        <v>0</v>
      </c>
      <c r="M517" s="43"/>
    </row>
    <row r="518" spans="2:13" ht="16.5" x14ac:dyDescent="0.2">
      <c r="B518" s="27">
        <v>516</v>
      </c>
      <c r="C518" s="36"/>
      <c r="D518" s="21"/>
      <c r="E518" s="21"/>
      <c r="F518" s="21"/>
      <c r="G518" s="22"/>
      <c r="H518" s="37"/>
      <c r="I518" s="84">
        <f t="shared" si="35"/>
        <v>0</v>
      </c>
      <c r="J518" s="85">
        <f t="shared" si="32"/>
        <v>0</v>
      </c>
      <c r="K518" s="85">
        <f t="shared" si="33"/>
        <v>0</v>
      </c>
      <c r="L518" s="86">
        <f t="shared" si="34"/>
        <v>0</v>
      </c>
      <c r="M518" s="43"/>
    </row>
    <row r="519" spans="2:13" ht="16.5" x14ac:dyDescent="0.2">
      <c r="B519" s="27">
        <v>517</v>
      </c>
      <c r="C519" s="36"/>
      <c r="D519" s="21"/>
      <c r="E519" s="21"/>
      <c r="F519" s="21"/>
      <c r="G519" s="22"/>
      <c r="H519" s="37"/>
      <c r="I519" s="84">
        <f t="shared" si="35"/>
        <v>0</v>
      </c>
      <c r="J519" s="85">
        <f t="shared" si="32"/>
        <v>0</v>
      </c>
      <c r="K519" s="85">
        <f t="shared" si="33"/>
        <v>0</v>
      </c>
      <c r="L519" s="86">
        <f t="shared" si="34"/>
        <v>0</v>
      </c>
      <c r="M519" s="43"/>
    </row>
    <row r="520" spans="2:13" ht="16.5" x14ac:dyDescent="0.2">
      <c r="B520" s="27">
        <v>518</v>
      </c>
      <c r="C520" s="36"/>
      <c r="D520" s="21"/>
      <c r="E520" s="21"/>
      <c r="F520" s="21"/>
      <c r="G520" s="22"/>
      <c r="H520" s="37"/>
      <c r="I520" s="84">
        <f t="shared" si="35"/>
        <v>0</v>
      </c>
      <c r="J520" s="85">
        <f t="shared" si="32"/>
        <v>0</v>
      </c>
      <c r="K520" s="85">
        <f t="shared" si="33"/>
        <v>0</v>
      </c>
      <c r="L520" s="86">
        <f t="shared" si="34"/>
        <v>0</v>
      </c>
      <c r="M520" s="43"/>
    </row>
    <row r="521" spans="2:13" ht="16.5" x14ac:dyDescent="0.2">
      <c r="B521" s="27">
        <v>519</v>
      </c>
      <c r="C521" s="36"/>
      <c r="D521" s="21"/>
      <c r="E521" s="21"/>
      <c r="F521" s="21"/>
      <c r="G521" s="22"/>
      <c r="H521" s="37"/>
      <c r="I521" s="84">
        <f t="shared" si="35"/>
        <v>0</v>
      </c>
      <c r="J521" s="85">
        <f t="shared" si="32"/>
        <v>0</v>
      </c>
      <c r="K521" s="85">
        <f t="shared" si="33"/>
        <v>0</v>
      </c>
      <c r="L521" s="86">
        <f t="shared" si="34"/>
        <v>0</v>
      </c>
      <c r="M521" s="43"/>
    </row>
    <row r="522" spans="2:13" ht="16.5" x14ac:dyDescent="0.2">
      <c r="B522" s="27">
        <v>520</v>
      </c>
      <c r="C522" s="36"/>
      <c r="D522" s="21"/>
      <c r="E522" s="21"/>
      <c r="F522" s="21"/>
      <c r="G522" s="22"/>
      <c r="H522" s="37"/>
      <c r="I522" s="84">
        <f t="shared" si="35"/>
        <v>0</v>
      </c>
      <c r="J522" s="85">
        <f t="shared" si="32"/>
        <v>0</v>
      </c>
      <c r="K522" s="85">
        <f t="shared" si="33"/>
        <v>0</v>
      </c>
      <c r="L522" s="86">
        <f t="shared" si="34"/>
        <v>0</v>
      </c>
      <c r="M522" s="43"/>
    </row>
    <row r="523" spans="2:13" ht="16.5" x14ac:dyDescent="0.2">
      <c r="B523" s="27">
        <v>521</v>
      </c>
      <c r="C523" s="36"/>
      <c r="D523" s="21"/>
      <c r="E523" s="21"/>
      <c r="F523" s="21"/>
      <c r="G523" s="22"/>
      <c r="H523" s="37"/>
      <c r="I523" s="84">
        <f t="shared" si="35"/>
        <v>0</v>
      </c>
      <c r="J523" s="85">
        <f t="shared" si="32"/>
        <v>0</v>
      </c>
      <c r="K523" s="85">
        <f t="shared" si="33"/>
        <v>0</v>
      </c>
      <c r="L523" s="86">
        <f t="shared" si="34"/>
        <v>0</v>
      </c>
      <c r="M523" s="43"/>
    </row>
    <row r="524" spans="2:13" ht="16.5" x14ac:dyDescent="0.2">
      <c r="B524" s="27">
        <v>522</v>
      </c>
      <c r="C524" s="36"/>
      <c r="D524" s="21"/>
      <c r="E524" s="21"/>
      <c r="F524" s="21"/>
      <c r="G524" s="22"/>
      <c r="H524" s="37"/>
      <c r="I524" s="84">
        <f t="shared" si="35"/>
        <v>0</v>
      </c>
      <c r="J524" s="85">
        <f t="shared" si="32"/>
        <v>0</v>
      </c>
      <c r="K524" s="85">
        <f t="shared" si="33"/>
        <v>0</v>
      </c>
      <c r="L524" s="86">
        <f t="shared" si="34"/>
        <v>0</v>
      </c>
      <c r="M524" s="43"/>
    </row>
    <row r="525" spans="2:13" ht="16.5" x14ac:dyDescent="0.2">
      <c r="B525" s="27">
        <v>523</v>
      </c>
      <c r="C525" s="36"/>
      <c r="D525" s="21"/>
      <c r="E525" s="21"/>
      <c r="F525" s="21"/>
      <c r="G525" s="22"/>
      <c r="H525" s="37"/>
      <c r="I525" s="84">
        <f t="shared" si="35"/>
        <v>0</v>
      </c>
      <c r="J525" s="85">
        <f t="shared" si="32"/>
        <v>0</v>
      </c>
      <c r="K525" s="85">
        <f t="shared" si="33"/>
        <v>0</v>
      </c>
      <c r="L525" s="86">
        <f t="shared" si="34"/>
        <v>0</v>
      </c>
      <c r="M525" s="43"/>
    </row>
    <row r="526" spans="2:13" ht="16.5" x14ac:dyDescent="0.2">
      <c r="B526" s="27">
        <v>524</v>
      </c>
      <c r="C526" s="36"/>
      <c r="D526" s="21"/>
      <c r="E526" s="21"/>
      <c r="F526" s="21"/>
      <c r="G526" s="22"/>
      <c r="H526" s="37"/>
      <c r="I526" s="84">
        <f t="shared" si="35"/>
        <v>0</v>
      </c>
      <c r="J526" s="85">
        <f t="shared" si="32"/>
        <v>0</v>
      </c>
      <c r="K526" s="85">
        <f t="shared" si="33"/>
        <v>0</v>
      </c>
      <c r="L526" s="86">
        <f t="shared" si="34"/>
        <v>0</v>
      </c>
      <c r="M526" s="43"/>
    </row>
    <row r="527" spans="2:13" ht="16.5" x14ac:dyDescent="0.2">
      <c r="B527" s="27">
        <v>525</v>
      </c>
      <c r="C527" s="36"/>
      <c r="D527" s="21"/>
      <c r="E527" s="21"/>
      <c r="F527" s="21"/>
      <c r="G527" s="22"/>
      <c r="H527" s="37"/>
      <c r="I527" s="84">
        <f t="shared" si="35"/>
        <v>0</v>
      </c>
      <c r="J527" s="85">
        <f t="shared" si="32"/>
        <v>0</v>
      </c>
      <c r="K527" s="85">
        <f t="shared" si="33"/>
        <v>0</v>
      </c>
      <c r="L527" s="86">
        <f t="shared" si="34"/>
        <v>0</v>
      </c>
      <c r="M527" s="43"/>
    </row>
    <row r="528" spans="2:13" ht="16.5" x14ac:dyDescent="0.2">
      <c r="B528" s="27">
        <v>526</v>
      </c>
      <c r="C528" s="36"/>
      <c r="D528" s="21"/>
      <c r="E528" s="21"/>
      <c r="F528" s="21"/>
      <c r="G528" s="22"/>
      <c r="H528" s="37"/>
      <c r="I528" s="84">
        <f t="shared" si="35"/>
        <v>0</v>
      </c>
      <c r="J528" s="85">
        <f t="shared" si="32"/>
        <v>0</v>
      </c>
      <c r="K528" s="85">
        <f t="shared" si="33"/>
        <v>0</v>
      </c>
      <c r="L528" s="86">
        <f t="shared" si="34"/>
        <v>0</v>
      </c>
      <c r="M528" s="43"/>
    </row>
    <row r="529" spans="2:13" ht="16.5" x14ac:dyDescent="0.2">
      <c r="B529" s="27">
        <v>527</v>
      </c>
      <c r="C529" s="36"/>
      <c r="D529" s="21"/>
      <c r="E529" s="21"/>
      <c r="F529" s="21"/>
      <c r="G529" s="22"/>
      <c r="H529" s="37"/>
      <c r="I529" s="84">
        <f t="shared" si="35"/>
        <v>0</v>
      </c>
      <c r="J529" s="85">
        <f t="shared" si="32"/>
        <v>0</v>
      </c>
      <c r="K529" s="85">
        <f t="shared" si="33"/>
        <v>0</v>
      </c>
      <c r="L529" s="86">
        <f t="shared" si="34"/>
        <v>0</v>
      </c>
      <c r="M529" s="43"/>
    </row>
    <row r="530" spans="2:13" ht="16.5" x14ac:dyDescent="0.2">
      <c r="B530" s="27">
        <v>528</v>
      </c>
      <c r="C530" s="36"/>
      <c r="D530" s="21"/>
      <c r="E530" s="21"/>
      <c r="F530" s="21"/>
      <c r="G530" s="22"/>
      <c r="H530" s="37"/>
      <c r="I530" s="84">
        <f t="shared" si="35"/>
        <v>0</v>
      </c>
      <c r="J530" s="85">
        <f t="shared" si="32"/>
        <v>0</v>
      </c>
      <c r="K530" s="85">
        <f t="shared" si="33"/>
        <v>0</v>
      </c>
      <c r="L530" s="86">
        <f t="shared" si="34"/>
        <v>0</v>
      </c>
      <c r="M530" s="43"/>
    </row>
    <row r="531" spans="2:13" ht="16.5" x14ac:dyDescent="0.2">
      <c r="B531" s="27">
        <v>529</v>
      </c>
      <c r="C531" s="36"/>
      <c r="D531" s="21"/>
      <c r="E531" s="21"/>
      <c r="F531" s="21"/>
      <c r="G531" s="22"/>
      <c r="H531" s="37"/>
      <c r="I531" s="84">
        <f t="shared" si="35"/>
        <v>0</v>
      </c>
      <c r="J531" s="85">
        <f t="shared" si="32"/>
        <v>0</v>
      </c>
      <c r="K531" s="85">
        <f t="shared" si="33"/>
        <v>0</v>
      </c>
      <c r="L531" s="86">
        <f t="shared" si="34"/>
        <v>0</v>
      </c>
      <c r="M531" s="43"/>
    </row>
    <row r="532" spans="2:13" ht="16.5" x14ac:dyDescent="0.2">
      <c r="B532" s="27">
        <v>530</v>
      </c>
      <c r="C532" s="36"/>
      <c r="D532" s="21"/>
      <c r="E532" s="21"/>
      <c r="F532" s="21"/>
      <c r="G532" s="22"/>
      <c r="H532" s="37"/>
      <c r="I532" s="84">
        <f t="shared" si="35"/>
        <v>0</v>
      </c>
      <c r="J532" s="85">
        <f t="shared" si="32"/>
        <v>0</v>
      </c>
      <c r="K532" s="85">
        <f t="shared" si="33"/>
        <v>0</v>
      </c>
      <c r="L532" s="86">
        <f t="shared" si="34"/>
        <v>0</v>
      </c>
      <c r="M532" s="43"/>
    </row>
    <row r="533" spans="2:13" ht="16.5" x14ac:dyDescent="0.2">
      <c r="B533" s="27">
        <v>531</v>
      </c>
      <c r="C533" s="36"/>
      <c r="D533" s="21"/>
      <c r="E533" s="21"/>
      <c r="F533" s="21"/>
      <c r="G533" s="22"/>
      <c r="H533" s="37"/>
      <c r="I533" s="84">
        <f t="shared" si="35"/>
        <v>0</v>
      </c>
      <c r="J533" s="85">
        <f t="shared" si="32"/>
        <v>0</v>
      </c>
      <c r="K533" s="85">
        <f t="shared" si="33"/>
        <v>0</v>
      </c>
      <c r="L533" s="86">
        <f t="shared" si="34"/>
        <v>0</v>
      </c>
      <c r="M533" s="43"/>
    </row>
    <row r="534" spans="2:13" ht="16.5" x14ac:dyDescent="0.2">
      <c r="B534" s="27">
        <v>532</v>
      </c>
      <c r="C534" s="36"/>
      <c r="D534" s="21"/>
      <c r="E534" s="21"/>
      <c r="F534" s="21"/>
      <c r="G534" s="22"/>
      <c r="H534" s="37"/>
      <c r="I534" s="84">
        <f t="shared" si="35"/>
        <v>0</v>
      </c>
      <c r="J534" s="85">
        <f t="shared" si="32"/>
        <v>0</v>
      </c>
      <c r="K534" s="85">
        <f t="shared" si="33"/>
        <v>0</v>
      </c>
      <c r="L534" s="86">
        <f t="shared" si="34"/>
        <v>0</v>
      </c>
      <c r="M534" s="43"/>
    </row>
    <row r="535" spans="2:13" ht="16.5" x14ac:dyDescent="0.2">
      <c r="B535" s="27">
        <v>533</v>
      </c>
      <c r="C535" s="36"/>
      <c r="D535" s="21"/>
      <c r="E535" s="21"/>
      <c r="F535" s="21"/>
      <c r="G535" s="22"/>
      <c r="H535" s="37"/>
      <c r="I535" s="84">
        <f t="shared" si="35"/>
        <v>0</v>
      </c>
      <c r="J535" s="85">
        <f t="shared" si="32"/>
        <v>0</v>
      </c>
      <c r="K535" s="85">
        <f t="shared" si="33"/>
        <v>0</v>
      </c>
      <c r="L535" s="86">
        <f t="shared" si="34"/>
        <v>0</v>
      </c>
      <c r="M535" s="43"/>
    </row>
    <row r="536" spans="2:13" ht="16.5" x14ac:dyDescent="0.2">
      <c r="B536" s="27">
        <v>534</v>
      </c>
      <c r="C536" s="36"/>
      <c r="D536" s="21"/>
      <c r="E536" s="21"/>
      <c r="F536" s="21"/>
      <c r="G536" s="22"/>
      <c r="H536" s="37"/>
      <c r="I536" s="84">
        <f t="shared" si="35"/>
        <v>0</v>
      </c>
      <c r="J536" s="85">
        <f t="shared" si="32"/>
        <v>0</v>
      </c>
      <c r="K536" s="85">
        <f t="shared" si="33"/>
        <v>0</v>
      </c>
      <c r="L536" s="86">
        <f t="shared" si="34"/>
        <v>0</v>
      </c>
      <c r="M536" s="43"/>
    </row>
    <row r="537" spans="2:13" ht="16.5" x14ac:dyDescent="0.2">
      <c r="B537" s="27">
        <v>535</v>
      </c>
      <c r="C537" s="36"/>
      <c r="D537" s="21"/>
      <c r="E537" s="21"/>
      <c r="F537" s="21"/>
      <c r="G537" s="22"/>
      <c r="H537" s="37"/>
      <c r="I537" s="84">
        <f t="shared" si="35"/>
        <v>0</v>
      </c>
      <c r="J537" s="85">
        <f t="shared" si="32"/>
        <v>0</v>
      </c>
      <c r="K537" s="85">
        <f t="shared" si="33"/>
        <v>0</v>
      </c>
      <c r="L537" s="86">
        <f t="shared" si="34"/>
        <v>0</v>
      </c>
      <c r="M537" s="43"/>
    </row>
    <row r="538" spans="2:13" ht="16.5" x14ac:dyDescent="0.2">
      <c r="B538" s="27">
        <v>536</v>
      </c>
      <c r="C538" s="36"/>
      <c r="D538" s="21"/>
      <c r="E538" s="21"/>
      <c r="F538" s="21"/>
      <c r="G538" s="22"/>
      <c r="H538" s="37"/>
      <c r="I538" s="84">
        <f t="shared" si="35"/>
        <v>0</v>
      </c>
      <c r="J538" s="85">
        <f t="shared" si="32"/>
        <v>0</v>
      </c>
      <c r="K538" s="85">
        <f t="shared" si="33"/>
        <v>0</v>
      </c>
      <c r="L538" s="86">
        <f t="shared" si="34"/>
        <v>0</v>
      </c>
      <c r="M538" s="43"/>
    </row>
    <row r="539" spans="2:13" ht="16.5" x14ac:dyDescent="0.2">
      <c r="B539" s="27">
        <v>537</v>
      </c>
      <c r="C539" s="36"/>
      <c r="D539" s="21"/>
      <c r="E539" s="21"/>
      <c r="F539" s="21"/>
      <c r="G539" s="22"/>
      <c r="H539" s="37"/>
      <c r="I539" s="84">
        <f t="shared" si="35"/>
        <v>0</v>
      </c>
      <c r="J539" s="85">
        <f t="shared" si="32"/>
        <v>0</v>
      </c>
      <c r="K539" s="85">
        <f t="shared" si="33"/>
        <v>0</v>
      </c>
      <c r="L539" s="86">
        <f t="shared" si="34"/>
        <v>0</v>
      </c>
      <c r="M539" s="43"/>
    </row>
    <row r="540" spans="2:13" ht="16.5" x14ac:dyDescent="0.2">
      <c r="B540" s="27">
        <v>538</v>
      </c>
      <c r="C540" s="36"/>
      <c r="D540" s="21"/>
      <c r="E540" s="21"/>
      <c r="F540" s="21"/>
      <c r="G540" s="22"/>
      <c r="H540" s="37"/>
      <c r="I540" s="84">
        <f t="shared" si="35"/>
        <v>0</v>
      </c>
      <c r="J540" s="85">
        <f t="shared" si="32"/>
        <v>0</v>
      </c>
      <c r="K540" s="85">
        <f t="shared" si="33"/>
        <v>0</v>
      </c>
      <c r="L540" s="86">
        <f t="shared" si="34"/>
        <v>0</v>
      </c>
      <c r="M540" s="43"/>
    </row>
    <row r="541" spans="2:13" ht="16.5" x14ac:dyDescent="0.2">
      <c r="B541" s="27">
        <v>539</v>
      </c>
      <c r="C541" s="36"/>
      <c r="D541" s="21"/>
      <c r="E541" s="21"/>
      <c r="F541" s="21"/>
      <c r="G541" s="22"/>
      <c r="H541" s="37"/>
      <c r="I541" s="84">
        <f t="shared" si="35"/>
        <v>0</v>
      </c>
      <c r="J541" s="85">
        <f t="shared" si="32"/>
        <v>0</v>
      </c>
      <c r="K541" s="85">
        <f t="shared" si="33"/>
        <v>0</v>
      </c>
      <c r="L541" s="86">
        <f t="shared" si="34"/>
        <v>0</v>
      </c>
      <c r="M541" s="43"/>
    </row>
    <row r="542" spans="2:13" ht="16.5" x14ac:dyDescent="0.2">
      <c r="B542" s="27">
        <v>540</v>
      </c>
      <c r="C542" s="36"/>
      <c r="D542" s="21"/>
      <c r="E542" s="21"/>
      <c r="F542" s="21"/>
      <c r="G542" s="22"/>
      <c r="H542" s="37"/>
      <c r="I542" s="84">
        <f t="shared" si="35"/>
        <v>0</v>
      </c>
      <c r="J542" s="85">
        <f t="shared" si="32"/>
        <v>0</v>
      </c>
      <c r="K542" s="85">
        <f t="shared" si="33"/>
        <v>0</v>
      </c>
      <c r="L542" s="86">
        <f t="shared" si="34"/>
        <v>0</v>
      </c>
      <c r="M542" s="43"/>
    </row>
    <row r="543" spans="2:13" ht="16.5" x14ac:dyDescent="0.2">
      <c r="B543" s="27">
        <v>541</v>
      </c>
      <c r="C543" s="36"/>
      <c r="D543" s="21"/>
      <c r="E543" s="21"/>
      <c r="F543" s="21"/>
      <c r="G543" s="22"/>
      <c r="H543" s="37"/>
      <c r="I543" s="84">
        <f t="shared" si="35"/>
        <v>0</v>
      </c>
      <c r="J543" s="85">
        <f t="shared" si="32"/>
        <v>0</v>
      </c>
      <c r="K543" s="85">
        <f t="shared" si="33"/>
        <v>0</v>
      </c>
      <c r="L543" s="86">
        <f t="shared" si="34"/>
        <v>0</v>
      </c>
      <c r="M543" s="43"/>
    </row>
    <row r="544" spans="2:13" ht="16.5" x14ac:dyDescent="0.2">
      <c r="B544" s="27">
        <v>542</v>
      </c>
      <c r="C544" s="36"/>
      <c r="D544" s="21"/>
      <c r="E544" s="21"/>
      <c r="F544" s="21"/>
      <c r="G544" s="22"/>
      <c r="H544" s="37"/>
      <c r="I544" s="84">
        <f t="shared" si="35"/>
        <v>0</v>
      </c>
      <c r="J544" s="85">
        <f t="shared" si="32"/>
        <v>0</v>
      </c>
      <c r="K544" s="85">
        <f t="shared" si="33"/>
        <v>0</v>
      </c>
      <c r="L544" s="86">
        <f t="shared" si="34"/>
        <v>0</v>
      </c>
      <c r="M544" s="43"/>
    </row>
    <row r="545" spans="2:13" ht="16.5" x14ac:dyDescent="0.2">
      <c r="B545" s="27">
        <v>543</v>
      </c>
      <c r="C545" s="36"/>
      <c r="D545" s="21"/>
      <c r="E545" s="21"/>
      <c r="F545" s="21"/>
      <c r="G545" s="22"/>
      <c r="H545" s="37"/>
      <c r="I545" s="84">
        <f t="shared" si="35"/>
        <v>0</v>
      </c>
      <c r="J545" s="85">
        <f t="shared" si="32"/>
        <v>0</v>
      </c>
      <c r="K545" s="85">
        <f t="shared" si="33"/>
        <v>0</v>
      </c>
      <c r="L545" s="86">
        <f t="shared" si="34"/>
        <v>0</v>
      </c>
      <c r="M545" s="43"/>
    </row>
    <row r="546" spans="2:13" ht="16.5" x14ac:dyDescent="0.2">
      <c r="B546" s="27">
        <v>544</v>
      </c>
      <c r="C546" s="36"/>
      <c r="D546" s="21"/>
      <c r="E546" s="21"/>
      <c r="F546" s="21"/>
      <c r="G546" s="22"/>
      <c r="H546" s="37"/>
      <c r="I546" s="84">
        <f t="shared" si="35"/>
        <v>0</v>
      </c>
      <c r="J546" s="85">
        <f t="shared" si="32"/>
        <v>0</v>
      </c>
      <c r="K546" s="85">
        <f t="shared" si="33"/>
        <v>0</v>
      </c>
      <c r="L546" s="86">
        <f t="shared" si="34"/>
        <v>0</v>
      </c>
      <c r="M546" s="43"/>
    </row>
    <row r="547" spans="2:13" ht="16.5" x14ac:dyDescent="0.2">
      <c r="B547" s="27">
        <v>545</v>
      </c>
      <c r="C547" s="36"/>
      <c r="D547" s="21"/>
      <c r="E547" s="21"/>
      <c r="F547" s="21"/>
      <c r="G547" s="22"/>
      <c r="H547" s="37"/>
      <c r="I547" s="84">
        <f t="shared" si="35"/>
        <v>0</v>
      </c>
      <c r="J547" s="85">
        <f t="shared" si="32"/>
        <v>0</v>
      </c>
      <c r="K547" s="85">
        <f t="shared" si="33"/>
        <v>0</v>
      </c>
      <c r="L547" s="86">
        <f t="shared" si="34"/>
        <v>0</v>
      </c>
      <c r="M547" s="43"/>
    </row>
    <row r="548" spans="2:13" ht="16.5" x14ac:dyDescent="0.2">
      <c r="B548" s="27">
        <v>546</v>
      </c>
      <c r="C548" s="36"/>
      <c r="D548" s="21"/>
      <c r="E548" s="21"/>
      <c r="F548" s="21"/>
      <c r="G548" s="22"/>
      <c r="H548" s="37"/>
      <c r="I548" s="84">
        <f t="shared" si="35"/>
        <v>0</v>
      </c>
      <c r="J548" s="85">
        <f t="shared" si="32"/>
        <v>0</v>
      </c>
      <c r="K548" s="85">
        <f t="shared" si="33"/>
        <v>0</v>
      </c>
      <c r="L548" s="86">
        <f t="shared" si="34"/>
        <v>0</v>
      </c>
      <c r="M548" s="43"/>
    </row>
    <row r="549" spans="2:13" ht="16.5" x14ac:dyDescent="0.2">
      <c r="B549" s="27">
        <v>547</v>
      </c>
      <c r="C549" s="36"/>
      <c r="D549" s="21"/>
      <c r="E549" s="21"/>
      <c r="F549" s="21"/>
      <c r="G549" s="22"/>
      <c r="H549" s="37"/>
      <c r="I549" s="84">
        <f t="shared" si="35"/>
        <v>0</v>
      </c>
      <c r="J549" s="85">
        <f t="shared" si="32"/>
        <v>0</v>
      </c>
      <c r="K549" s="85">
        <f t="shared" si="33"/>
        <v>0</v>
      </c>
      <c r="L549" s="86">
        <f t="shared" si="34"/>
        <v>0</v>
      </c>
      <c r="M549" s="43"/>
    </row>
    <row r="550" spans="2:13" ht="16.5" x14ac:dyDescent="0.2">
      <c r="B550" s="27">
        <v>548</v>
      </c>
      <c r="C550" s="36"/>
      <c r="D550" s="21"/>
      <c r="E550" s="21"/>
      <c r="F550" s="21"/>
      <c r="G550" s="22"/>
      <c r="H550" s="37"/>
      <c r="I550" s="84">
        <f t="shared" si="35"/>
        <v>0</v>
      </c>
      <c r="J550" s="85">
        <f t="shared" si="32"/>
        <v>0</v>
      </c>
      <c r="K550" s="85">
        <f t="shared" si="33"/>
        <v>0</v>
      </c>
      <c r="L550" s="86">
        <f t="shared" si="34"/>
        <v>0</v>
      </c>
      <c r="M550" s="43"/>
    </row>
    <row r="551" spans="2:13" ht="16.5" x14ac:dyDescent="0.2">
      <c r="B551" s="27">
        <v>549</v>
      </c>
      <c r="C551" s="36"/>
      <c r="D551" s="21"/>
      <c r="E551" s="21"/>
      <c r="F551" s="21"/>
      <c r="G551" s="22"/>
      <c r="H551" s="37"/>
      <c r="I551" s="84">
        <f t="shared" si="35"/>
        <v>0</v>
      </c>
      <c r="J551" s="85">
        <f t="shared" si="32"/>
        <v>0</v>
      </c>
      <c r="K551" s="85">
        <f t="shared" si="33"/>
        <v>0</v>
      </c>
      <c r="L551" s="86">
        <f t="shared" si="34"/>
        <v>0</v>
      </c>
      <c r="M551" s="43"/>
    </row>
    <row r="552" spans="2:13" ht="16.5" x14ac:dyDescent="0.2">
      <c r="B552" s="27">
        <v>550</v>
      </c>
      <c r="C552" s="36"/>
      <c r="D552" s="21"/>
      <c r="E552" s="21"/>
      <c r="F552" s="21"/>
      <c r="G552" s="22"/>
      <c r="H552" s="37"/>
      <c r="I552" s="84">
        <f t="shared" si="35"/>
        <v>0</v>
      </c>
      <c r="J552" s="85">
        <f t="shared" si="32"/>
        <v>0</v>
      </c>
      <c r="K552" s="85">
        <f t="shared" si="33"/>
        <v>0</v>
      </c>
      <c r="L552" s="86">
        <f t="shared" si="34"/>
        <v>0</v>
      </c>
      <c r="M552" s="43"/>
    </row>
    <row r="553" spans="2:13" ht="16.5" x14ac:dyDescent="0.2">
      <c r="B553" s="27">
        <v>551</v>
      </c>
      <c r="C553" s="36"/>
      <c r="D553" s="21"/>
      <c r="E553" s="21"/>
      <c r="F553" s="21"/>
      <c r="G553" s="22"/>
      <c r="H553" s="37"/>
      <c r="I553" s="84">
        <f t="shared" si="35"/>
        <v>0</v>
      </c>
      <c r="J553" s="85">
        <f t="shared" si="32"/>
        <v>0</v>
      </c>
      <c r="K553" s="85">
        <f t="shared" si="33"/>
        <v>0</v>
      </c>
      <c r="L553" s="86">
        <f t="shared" si="34"/>
        <v>0</v>
      </c>
      <c r="M553" s="43"/>
    </row>
    <row r="554" spans="2:13" ht="16.5" x14ac:dyDescent="0.2">
      <c r="B554" s="27">
        <v>552</v>
      </c>
      <c r="C554" s="36"/>
      <c r="D554" s="21"/>
      <c r="E554" s="21"/>
      <c r="F554" s="21"/>
      <c r="G554" s="22"/>
      <c r="H554" s="37"/>
      <c r="I554" s="84">
        <f t="shared" si="35"/>
        <v>0</v>
      </c>
      <c r="J554" s="85">
        <f t="shared" si="32"/>
        <v>0</v>
      </c>
      <c r="K554" s="85">
        <f t="shared" si="33"/>
        <v>0</v>
      </c>
      <c r="L554" s="86">
        <f t="shared" si="34"/>
        <v>0</v>
      </c>
      <c r="M554" s="43"/>
    </row>
    <row r="555" spans="2:13" ht="16.5" x14ac:dyDescent="0.2">
      <c r="B555" s="27">
        <v>553</v>
      </c>
      <c r="C555" s="36"/>
      <c r="D555" s="21"/>
      <c r="E555" s="21"/>
      <c r="F555" s="21"/>
      <c r="G555" s="22"/>
      <c r="H555" s="37"/>
      <c r="I555" s="84">
        <f t="shared" si="35"/>
        <v>0</v>
      </c>
      <c r="J555" s="85">
        <f t="shared" si="32"/>
        <v>0</v>
      </c>
      <c r="K555" s="85">
        <f t="shared" si="33"/>
        <v>0</v>
      </c>
      <c r="L555" s="86">
        <f t="shared" si="34"/>
        <v>0</v>
      </c>
      <c r="M555" s="43"/>
    </row>
    <row r="556" spans="2:13" ht="16.5" x14ac:dyDescent="0.2">
      <c r="B556" s="27">
        <v>554</v>
      </c>
      <c r="C556" s="36"/>
      <c r="D556" s="21"/>
      <c r="E556" s="21"/>
      <c r="F556" s="21"/>
      <c r="G556" s="22"/>
      <c r="H556" s="37"/>
      <c r="I556" s="84">
        <f t="shared" si="35"/>
        <v>0</v>
      </c>
      <c r="J556" s="85">
        <f t="shared" si="32"/>
        <v>0</v>
      </c>
      <c r="K556" s="85">
        <f t="shared" si="33"/>
        <v>0</v>
      </c>
      <c r="L556" s="86">
        <f t="shared" si="34"/>
        <v>0</v>
      </c>
      <c r="M556" s="43"/>
    </row>
    <row r="557" spans="2:13" ht="16.5" x14ac:dyDescent="0.2">
      <c r="B557" s="27">
        <v>555</v>
      </c>
      <c r="C557" s="36"/>
      <c r="D557" s="21"/>
      <c r="E557" s="21"/>
      <c r="F557" s="21"/>
      <c r="G557" s="22"/>
      <c r="H557" s="37"/>
      <c r="I557" s="84">
        <f t="shared" si="35"/>
        <v>0</v>
      </c>
      <c r="J557" s="85">
        <f t="shared" si="32"/>
        <v>0</v>
      </c>
      <c r="K557" s="85">
        <f t="shared" si="33"/>
        <v>0</v>
      </c>
      <c r="L557" s="86">
        <f t="shared" si="34"/>
        <v>0</v>
      </c>
      <c r="M557" s="43"/>
    </row>
    <row r="558" spans="2:13" ht="16.5" x14ac:dyDescent="0.2">
      <c r="B558" s="27">
        <v>556</v>
      </c>
      <c r="C558" s="36"/>
      <c r="D558" s="21"/>
      <c r="E558" s="21"/>
      <c r="F558" s="21"/>
      <c r="G558" s="22"/>
      <c r="H558" s="37"/>
      <c r="I558" s="84">
        <f t="shared" si="35"/>
        <v>0</v>
      </c>
      <c r="J558" s="85">
        <f t="shared" si="32"/>
        <v>0</v>
      </c>
      <c r="K558" s="85">
        <f t="shared" si="33"/>
        <v>0</v>
      </c>
      <c r="L558" s="86">
        <f t="shared" si="34"/>
        <v>0</v>
      </c>
      <c r="M558" s="43"/>
    </row>
    <row r="559" spans="2:13" ht="16.5" x14ac:dyDescent="0.2">
      <c r="B559" s="27">
        <v>557</v>
      </c>
      <c r="C559" s="36"/>
      <c r="D559" s="21"/>
      <c r="E559" s="21"/>
      <c r="F559" s="21"/>
      <c r="G559" s="22"/>
      <c r="H559" s="37"/>
      <c r="I559" s="84">
        <f t="shared" si="35"/>
        <v>0</v>
      </c>
      <c r="J559" s="85">
        <f t="shared" si="32"/>
        <v>0</v>
      </c>
      <c r="K559" s="85">
        <f t="shared" si="33"/>
        <v>0</v>
      </c>
      <c r="L559" s="86">
        <f t="shared" si="34"/>
        <v>0</v>
      </c>
      <c r="M559" s="43"/>
    </row>
    <row r="560" spans="2:13" ht="16.5" x14ac:dyDescent="0.2">
      <c r="B560" s="27">
        <v>558</v>
      </c>
      <c r="C560" s="36"/>
      <c r="D560" s="21"/>
      <c r="E560" s="21"/>
      <c r="F560" s="21"/>
      <c r="G560" s="22"/>
      <c r="H560" s="37"/>
      <c r="I560" s="84">
        <f t="shared" si="35"/>
        <v>0</v>
      </c>
      <c r="J560" s="85">
        <f t="shared" si="32"/>
        <v>0</v>
      </c>
      <c r="K560" s="85">
        <f t="shared" si="33"/>
        <v>0</v>
      </c>
      <c r="L560" s="86">
        <f t="shared" si="34"/>
        <v>0</v>
      </c>
      <c r="M560" s="43"/>
    </row>
    <row r="561" spans="2:13" ht="16.5" x14ac:dyDescent="0.2">
      <c r="B561" s="27">
        <v>559</v>
      </c>
      <c r="C561" s="36"/>
      <c r="D561" s="21"/>
      <c r="E561" s="21"/>
      <c r="F561" s="21"/>
      <c r="G561" s="22"/>
      <c r="H561" s="37"/>
      <c r="I561" s="84">
        <f t="shared" si="35"/>
        <v>0</v>
      </c>
      <c r="J561" s="85">
        <f t="shared" si="32"/>
        <v>0</v>
      </c>
      <c r="K561" s="85">
        <f t="shared" si="33"/>
        <v>0</v>
      </c>
      <c r="L561" s="86">
        <f t="shared" si="34"/>
        <v>0</v>
      </c>
      <c r="M561" s="43"/>
    </row>
    <row r="562" spans="2:13" ht="16.5" x14ac:dyDescent="0.2">
      <c r="B562" s="27">
        <v>560</v>
      </c>
      <c r="C562" s="36"/>
      <c r="D562" s="21"/>
      <c r="E562" s="21"/>
      <c r="F562" s="21"/>
      <c r="G562" s="22"/>
      <c r="H562" s="37"/>
      <c r="I562" s="84">
        <f t="shared" si="35"/>
        <v>0</v>
      </c>
      <c r="J562" s="85">
        <f t="shared" si="32"/>
        <v>0</v>
      </c>
      <c r="K562" s="85">
        <f t="shared" si="33"/>
        <v>0</v>
      </c>
      <c r="L562" s="86">
        <f t="shared" si="34"/>
        <v>0</v>
      </c>
      <c r="M562" s="43"/>
    </row>
    <row r="563" spans="2:13" ht="16.5" x14ac:dyDescent="0.2">
      <c r="B563" s="27">
        <v>561</v>
      </c>
      <c r="C563" s="36"/>
      <c r="D563" s="21"/>
      <c r="E563" s="21"/>
      <c r="F563" s="21"/>
      <c r="G563" s="22"/>
      <c r="H563" s="37"/>
      <c r="I563" s="84">
        <f t="shared" si="35"/>
        <v>0</v>
      </c>
      <c r="J563" s="85">
        <f t="shared" si="32"/>
        <v>0</v>
      </c>
      <c r="K563" s="85">
        <f t="shared" si="33"/>
        <v>0</v>
      </c>
      <c r="L563" s="86">
        <f t="shared" si="34"/>
        <v>0</v>
      </c>
      <c r="M563" s="43"/>
    </row>
    <row r="564" spans="2:13" ht="16.5" x14ac:dyDescent="0.2">
      <c r="B564" s="27">
        <v>562</v>
      </c>
      <c r="C564" s="36"/>
      <c r="D564" s="21"/>
      <c r="E564" s="21"/>
      <c r="F564" s="21"/>
      <c r="G564" s="22"/>
      <c r="H564" s="37"/>
      <c r="I564" s="84">
        <f t="shared" si="35"/>
        <v>0</v>
      </c>
      <c r="J564" s="85">
        <f t="shared" si="32"/>
        <v>0</v>
      </c>
      <c r="K564" s="85">
        <f t="shared" si="33"/>
        <v>0</v>
      </c>
      <c r="L564" s="86">
        <f t="shared" si="34"/>
        <v>0</v>
      </c>
      <c r="M564" s="43"/>
    </row>
    <row r="565" spans="2:13" ht="16.5" x14ac:dyDescent="0.2">
      <c r="B565" s="27">
        <v>563</v>
      </c>
      <c r="C565" s="36"/>
      <c r="D565" s="21"/>
      <c r="E565" s="21"/>
      <c r="F565" s="21"/>
      <c r="G565" s="22"/>
      <c r="H565" s="37"/>
      <c r="I565" s="84">
        <f t="shared" si="35"/>
        <v>0</v>
      </c>
      <c r="J565" s="85">
        <f t="shared" si="32"/>
        <v>0</v>
      </c>
      <c r="K565" s="85">
        <f t="shared" si="33"/>
        <v>0</v>
      </c>
      <c r="L565" s="86">
        <f t="shared" si="34"/>
        <v>0</v>
      </c>
      <c r="M565" s="43"/>
    </row>
    <row r="566" spans="2:13" ht="16.5" x14ac:dyDescent="0.2">
      <c r="B566" s="27">
        <v>564</v>
      </c>
      <c r="C566" s="36"/>
      <c r="D566" s="21"/>
      <c r="E566" s="21"/>
      <c r="F566" s="21"/>
      <c r="G566" s="22"/>
      <c r="H566" s="37"/>
      <c r="I566" s="84">
        <f t="shared" si="35"/>
        <v>0</v>
      </c>
      <c r="J566" s="85">
        <f t="shared" si="32"/>
        <v>0</v>
      </c>
      <c r="K566" s="85">
        <f t="shared" si="33"/>
        <v>0</v>
      </c>
      <c r="L566" s="86">
        <f t="shared" si="34"/>
        <v>0</v>
      </c>
      <c r="M566" s="43"/>
    </row>
    <row r="567" spans="2:13" ht="16.5" x14ac:dyDescent="0.2">
      <c r="B567" s="27">
        <v>565</v>
      </c>
      <c r="C567" s="36"/>
      <c r="D567" s="21"/>
      <c r="E567" s="21"/>
      <c r="F567" s="21"/>
      <c r="G567" s="22"/>
      <c r="H567" s="37"/>
      <c r="I567" s="84">
        <f t="shared" si="35"/>
        <v>0</v>
      </c>
      <c r="J567" s="85">
        <f t="shared" si="32"/>
        <v>0</v>
      </c>
      <c r="K567" s="85">
        <f t="shared" si="33"/>
        <v>0</v>
      </c>
      <c r="L567" s="86">
        <f t="shared" si="34"/>
        <v>0</v>
      </c>
      <c r="M567" s="43"/>
    </row>
    <row r="568" spans="2:13" ht="16.5" x14ac:dyDescent="0.2">
      <c r="B568" s="27">
        <v>566</v>
      </c>
      <c r="C568" s="36"/>
      <c r="D568" s="21"/>
      <c r="E568" s="21"/>
      <c r="F568" s="21"/>
      <c r="G568" s="22"/>
      <c r="H568" s="37"/>
      <c r="I568" s="84">
        <f t="shared" si="35"/>
        <v>0</v>
      </c>
      <c r="J568" s="85">
        <f t="shared" si="32"/>
        <v>0</v>
      </c>
      <c r="K568" s="85">
        <f t="shared" si="33"/>
        <v>0</v>
      </c>
      <c r="L568" s="86">
        <f t="shared" si="34"/>
        <v>0</v>
      </c>
      <c r="M568" s="43"/>
    </row>
    <row r="569" spans="2:13" ht="16.5" x14ac:dyDescent="0.2">
      <c r="B569" s="27">
        <v>567</v>
      </c>
      <c r="C569" s="36"/>
      <c r="D569" s="21"/>
      <c r="E569" s="21"/>
      <c r="F569" s="21"/>
      <c r="G569" s="22"/>
      <c r="H569" s="37"/>
      <c r="I569" s="84">
        <f t="shared" si="35"/>
        <v>0</v>
      </c>
      <c r="J569" s="85">
        <f t="shared" si="32"/>
        <v>0</v>
      </c>
      <c r="K569" s="85">
        <f t="shared" si="33"/>
        <v>0</v>
      </c>
      <c r="L569" s="86">
        <f t="shared" si="34"/>
        <v>0</v>
      </c>
      <c r="M569" s="43"/>
    </row>
    <row r="570" spans="2:13" ht="16.5" x14ac:dyDescent="0.2">
      <c r="B570" s="27">
        <v>568</v>
      </c>
      <c r="C570" s="36"/>
      <c r="D570" s="21"/>
      <c r="E570" s="21"/>
      <c r="F570" s="21"/>
      <c r="G570" s="22"/>
      <c r="H570" s="37"/>
      <c r="I570" s="84">
        <f t="shared" si="35"/>
        <v>0</v>
      </c>
      <c r="J570" s="85">
        <f t="shared" si="32"/>
        <v>0</v>
      </c>
      <c r="K570" s="85">
        <f t="shared" si="33"/>
        <v>0</v>
      </c>
      <c r="L570" s="86">
        <f t="shared" si="34"/>
        <v>0</v>
      </c>
      <c r="M570" s="43"/>
    </row>
    <row r="571" spans="2:13" ht="16.5" x14ac:dyDescent="0.2">
      <c r="B571" s="27">
        <v>569</v>
      </c>
      <c r="C571" s="36"/>
      <c r="D571" s="21"/>
      <c r="E571" s="21"/>
      <c r="F571" s="21"/>
      <c r="G571" s="22"/>
      <c r="H571" s="37"/>
      <c r="I571" s="84">
        <f t="shared" si="35"/>
        <v>0</v>
      </c>
      <c r="J571" s="85">
        <f t="shared" si="32"/>
        <v>0</v>
      </c>
      <c r="K571" s="85">
        <f t="shared" si="33"/>
        <v>0</v>
      </c>
      <c r="L571" s="86">
        <f t="shared" si="34"/>
        <v>0</v>
      </c>
      <c r="M571" s="43"/>
    </row>
    <row r="572" spans="2:13" ht="16.5" x14ac:dyDescent="0.2">
      <c r="B572" s="27">
        <v>570</v>
      </c>
      <c r="C572" s="36"/>
      <c r="D572" s="21"/>
      <c r="E572" s="21"/>
      <c r="F572" s="21"/>
      <c r="G572" s="22"/>
      <c r="H572" s="37"/>
      <c r="I572" s="84">
        <f t="shared" si="35"/>
        <v>0</v>
      </c>
      <c r="J572" s="85">
        <f t="shared" si="32"/>
        <v>0</v>
      </c>
      <c r="K572" s="85">
        <f t="shared" si="33"/>
        <v>0</v>
      </c>
      <c r="L572" s="86">
        <f t="shared" si="34"/>
        <v>0</v>
      </c>
      <c r="M572" s="43"/>
    </row>
    <row r="573" spans="2:13" ht="16.5" x14ac:dyDescent="0.2">
      <c r="B573" s="27">
        <v>571</v>
      </c>
      <c r="C573" s="36"/>
      <c r="D573" s="21"/>
      <c r="E573" s="21"/>
      <c r="F573" s="21"/>
      <c r="G573" s="22"/>
      <c r="H573" s="37"/>
      <c r="I573" s="84">
        <f t="shared" si="35"/>
        <v>0</v>
      </c>
      <c r="J573" s="85">
        <f t="shared" si="32"/>
        <v>0</v>
      </c>
      <c r="K573" s="85">
        <f t="shared" si="33"/>
        <v>0</v>
      </c>
      <c r="L573" s="86">
        <f t="shared" si="34"/>
        <v>0</v>
      </c>
      <c r="M573" s="43"/>
    </row>
    <row r="574" spans="2:13" ht="16.5" x14ac:dyDescent="0.2">
      <c r="B574" s="27">
        <v>572</v>
      </c>
      <c r="C574" s="36"/>
      <c r="D574" s="21"/>
      <c r="E574" s="21"/>
      <c r="F574" s="21"/>
      <c r="G574" s="22"/>
      <c r="H574" s="37"/>
      <c r="I574" s="84">
        <f t="shared" si="35"/>
        <v>0</v>
      </c>
      <c r="J574" s="85">
        <f t="shared" si="32"/>
        <v>0</v>
      </c>
      <c r="K574" s="85">
        <f t="shared" si="33"/>
        <v>0</v>
      </c>
      <c r="L574" s="86">
        <f t="shared" si="34"/>
        <v>0</v>
      </c>
      <c r="M574" s="43"/>
    </row>
    <row r="575" spans="2:13" ht="16.5" x14ac:dyDescent="0.2">
      <c r="B575" s="27">
        <v>573</v>
      </c>
      <c r="C575" s="36"/>
      <c r="D575" s="21"/>
      <c r="E575" s="21"/>
      <c r="F575" s="21"/>
      <c r="G575" s="22"/>
      <c r="H575" s="37"/>
      <c r="I575" s="84">
        <f t="shared" si="35"/>
        <v>0</v>
      </c>
      <c r="J575" s="85">
        <f t="shared" si="32"/>
        <v>0</v>
      </c>
      <c r="K575" s="85">
        <f t="shared" si="33"/>
        <v>0</v>
      </c>
      <c r="L575" s="86">
        <f t="shared" si="34"/>
        <v>0</v>
      </c>
      <c r="M575" s="43"/>
    </row>
    <row r="576" spans="2:13" ht="16.5" x14ac:dyDescent="0.2">
      <c r="B576" s="27">
        <v>574</v>
      </c>
      <c r="C576" s="36"/>
      <c r="D576" s="21"/>
      <c r="E576" s="21"/>
      <c r="F576" s="21"/>
      <c r="G576" s="22"/>
      <c r="H576" s="37"/>
      <c r="I576" s="84">
        <f t="shared" si="35"/>
        <v>0</v>
      </c>
      <c r="J576" s="85">
        <f t="shared" si="32"/>
        <v>0</v>
      </c>
      <c r="K576" s="85">
        <f t="shared" si="33"/>
        <v>0</v>
      </c>
      <c r="L576" s="86">
        <f t="shared" si="34"/>
        <v>0</v>
      </c>
      <c r="M576" s="43"/>
    </row>
    <row r="577" spans="2:13" ht="16.5" x14ac:dyDescent="0.2">
      <c r="B577" s="27">
        <v>575</v>
      </c>
      <c r="C577" s="36"/>
      <c r="D577" s="21"/>
      <c r="E577" s="21"/>
      <c r="F577" s="21"/>
      <c r="G577" s="22"/>
      <c r="H577" s="37"/>
      <c r="I577" s="84">
        <f t="shared" si="35"/>
        <v>0</v>
      </c>
      <c r="J577" s="85">
        <f t="shared" si="32"/>
        <v>0</v>
      </c>
      <c r="K577" s="85">
        <f t="shared" si="33"/>
        <v>0</v>
      </c>
      <c r="L577" s="86">
        <f t="shared" si="34"/>
        <v>0</v>
      </c>
      <c r="M577" s="43"/>
    </row>
    <row r="578" spans="2:13" ht="16.5" x14ac:dyDescent="0.2">
      <c r="B578" s="27">
        <v>576</v>
      </c>
      <c r="C578" s="36"/>
      <c r="D578" s="21"/>
      <c r="E578" s="21"/>
      <c r="F578" s="21"/>
      <c r="G578" s="22"/>
      <c r="H578" s="37"/>
      <c r="I578" s="84">
        <f t="shared" si="35"/>
        <v>0</v>
      </c>
      <c r="J578" s="85">
        <f t="shared" si="32"/>
        <v>0</v>
      </c>
      <c r="K578" s="85">
        <f t="shared" si="33"/>
        <v>0</v>
      </c>
      <c r="L578" s="86">
        <f t="shared" si="34"/>
        <v>0</v>
      </c>
      <c r="M578" s="43"/>
    </row>
    <row r="579" spans="2:13" ht="16.5" x14ac:dyDescent="0.2">
      <c r="B579" s="27">
        <v>577</v>
      </c>
      <c r="C579" s="36"/>
      <c r="D579" s="21"/>
      <c r="E579" s="21"/>
      <c r="F579" s="21"/>
      <c r="G579" s="22"/>
      <c r="H579" s="37"/>
      <c r="I579" s="84">
        <f t="shared" si="35"/>
        <v>0</v>
      </c>
      <c r="J579" s="85">
        <f t="shared" ref="J579:J642" si="36">IFERROR(IF($E579="(値引き)", "-", $I579*1.1), "")</f>
        <v>0</v>
      </c>
      <c r="K579" s="85">
        <f t="shared" ref="K579:K642" si="37">IFERROR(
IF($E579="(値引き)", "-",
ROUNDDOWN($I579-
SUMIFS($I:$I, $C:$C, $C579, $E:$E, "(値引き)")
*
IFERROR(($I579/SUMIFS($I:$I, $C:$C, $C579, $E:$E, "&lt;&gt;(値引き)")), 0), 0)), "")</f>
        <v>0</v>
      </c>
      <c r="L579" s="86">
        <f t="shared" ref="L579:L642" si="38">IFERROR(IF($E579="(値引き)", "-", $K579*1.1), "")</f>
        <v>0</v>
      </c>
      <c r="M579" s="43"/>
    </row>
    <row r="580" spans="2:13" ht="16.5" x14ac:dyDescent="0.2">
      <c r="B580" s="27">
        <v>578</v>
      </c>
      <c r="C580" s="36"/>
      <c r="D580" s="21"/>
      <c r="E580" s="21"/>
      <c r="F580" s="21"/>
      <c r="G580" s="22"/>
      <c r="H580" s="37"/>
      <c r="I580" s="84">
        <f t="shared" ref="I580:I643" si="39">IFERROR(IF($E580="(値引き)", $G580, $G580*$H580), "")</f>
        <v>0</v>
      </c>
      <c r="J580" s="85">
        <f t="shared" si="36"/>
        <v>0</v>
      </c>
      <c r="K580" s="85">
        <f t="shared" si="37"/>
        <v>0</v>
      </c>
      <c r="L580" s="86">
        <f t="shared" si="38"/>
        <v>0</v>
      </c>
      <c r="M580" s="43"/>
    </row>
    <row r="581" spans="2:13" ht="16.5" x14ac:dyDescent="0.2">
      <c r="B581" s="27">
        <v>579</v>
      </c>
      <c r="C581" s="36"/>
      <c r="D581" s="21"/>
      <c r="E581" s="21"/>
      <c r="F581" s="21"/>
      <c r="G581" s="22"/>
      <c r="H581" s="37"/>
      <c r="I581" s="84">
        <f t="shared" si="39"/>
        <v>0</v>
      </c>
      <c r="J581" s="85">
        <f t="shared" si="36"/>
        <v>0</v>
      </c>
      <c r="K581" s="85">
        <f t="shared" si="37"/>
        <v>0</v>
      </c>
      <c r="L581" s="86">
        <f t="shared" si="38"/>
        <v>0</v>
      </c>
      <c r="M581" s="43"/>
    </row>
    <row r="582" spans="2:13" ht="16.5" x14ac:dyDescent="0.2">
      <c r="B582" s="27">
        <v>580</v>
      </c>
      <c r="C582" s="36"/>
      <c r="D582" s="21"/>
      <c r="E582" s="21"/>
      <c r="F582" s="21"/>
      <c r="G582" s="22"/>
      <c r="H582" s="37"/>
      <c r="I582" s="84">
        <f t="shared" si="39"/>
        <v>0</v>
      </c>
      <c r="J582" s="85">
        <f t="shared" si="36"/>
        <v>0</v>
      </c>
      <c r="K582" s="85">
        <f t="shared" si="37"/>
        <v>0</v>
      </c>
      <c r="L582" s="86">
        <f t="shared" si="38"/>
        <v>0</v>
      </c>
      <c r="M582" s="43"/>
    </row>
    <row r="583" spans="2:13" ht="16.5" x14ac:dyDescent="0.2">
      <c r="B583" s="27">
        <v>581</v>
      </c>
      <c r="C583" s="36"/>
      <c r="D583" s="21"/>
      <c r="E583" s="21"/>
      <c r="F583" s="21"/>
      <c r="G583" s="22"/>
      <c r="H583" s="37"/>
      <c r="I583" s="84">
        <f t="shared" si="39"/>
        <v>0</v>
      </c>
      <c r="J583" s="85">
        <f t="shared" si="36"/>
        <v>0</v>
      </c>
      <c r="K583" s="85">
        <f t="shared" si="37"/>
        <v>0</v>
      </c>
      <c r="L583" s="86">
        <f t="shared" si="38"/>
        <v>0</v>
      </c>
      <c r="M583" s="43"/>
    </row>
    <row r="584" spans="2:13" ht="16.5" x14ac:dyDescent="0.2">
      <c r="B584" s="27">
        <v>582</v>
      </c>
      <c r="C584" s="36"/>
      <c r="D584" s="21"/>
      <c r="E584" s="21"/>
      <c r="F584" s="21"/>
      <c r="G584" s="22"/>
      <c r="H584" s="37"/>
      <c r="I584" s="84">
        <f t="shared" si="39"/>
        <v>0</v>
      </c>
      <c r="J584" s="85">
        <f t="shared" si="36"/>
        <v>0</v>
      </c>
      <c r="K584" s="85">
        <f t="shared" si="37"/>
        <v>0</v>
      </c>
      <c r="L584" s="86">
        <f t="shared" si="38"/>
        <v>0</v>
      </c>
      <c r="M584" s="43"/>
    </row>
    <row r="585" spans="2:13" ht="16.5" x14ac:dyDescent="0.2">
      <c r="B585" s="27">
        <v>583</v>
      </c>
      <c r="C585" s="36"/>
      <c r="D585" s="21"/>
      <c r="E585" s="21"/>
      <c r="F585" s="21"/>
      <c r="G585" s="22"/>
      <c r="H585" s="37"/>
      <c r="I585" s="84">
        <f t="shared" si="39"/>
        <v>0</v>
      </c>
      <c r="J585" s="85">
        <f t="shared" si="36"/>
        <v>0</v>
      </c>
      <c r="K585" s="85">
        <f t="shared" si="37"/>
        <v>0</v>
      </c>
      <c r="L585" s="86">
        <f t="shared" si="38"/>
        <v>0</v>
      </c>
      <c r="M585" s="43"/>
    </row>
    <row r="586" spans="2:13" ht="16.5" x14ac:dyDescent="0.2">
      <c r="B586" s="27">
        <v>584</v>
      </c>
      <c r="C586" s="36"/>
      <c r="D586" s="21"/>
      <c r="E586" s="21"/>
      <c r="F586" s="21"/>
      <c r="G586" s="22"/>
      <c r="H586" s="37"/>
      <c r="I586" s="84">
        <f t="shared" si="39"/>
        <v>0</v>
      </c>
      <c r="J586" s="85">
        <f t="shared" si="36"/>
        <v>0</v>
      </c>
      <c r="K586" s="85">
        <f t="shared" si="37"/>
        <v>0</v>
      </c>
      <c r="L586" s="86">
        <f t="shared" si="38"/>
        <v>0</v>
      </c>
      <c r="M586" s="43"/>
    </row>
    <row r="587" spans="2:13" ht="16.5" x14ac:dyDescent="0.2">
      <c r="B587" s="27">
        <v>585</v>
      </c>
      <c r="C587" s="36"/>
      <c r="D587" s="21"/>
      <c r="E587" s="21"/>
      <c r="F587" s="21"/>
      <c r="G587" s="22"/>
      <c r="H587" s="37"/>
      <c r="I587" s="84">
        <f t="shared" si="39"/>
        <v>0</v>
      </c>
      <c r="J587" s="85">
        <f t="shared" si="36"/>
        <v>0</v>
      </c>
      <c r="K587" s="85">
        <f t="shared" si="37"/>
        <v>0</v>
      </c>
      <c r="L587" s="86">
        <f t="shared" si="38"/>
        <v>0</v>
      </c>
      <c r="M587" s="43"/>
    </row>
    <row r="588" spans="2:13" ht="16.5" x14ac:dyDescent="0.2">
      <c r="B588" s="27">
        <v>586</v>
      </c>
      <c r="C588" s="36"/>
      <c r="D588" s="21"/>
      <c r="E588" s="21"/>
      <c r="F588" s="21"/>
      <c r="G588" s="22"/>
      <c r="H588" s="37"/>
      <c r="I588" s="84">
        <f t="shared" si="39"/>
        <v>0</v>
      </c>
      <c r="J588" s="85">
        <f t="shared" si="36"/>
        <v>0</v>
      </c>
      <c r="K588" s="85">
        <f t="shared" si="37"/>
        <v>0</v>
      </c>
      <c r="L588" s="86">
        <f t="shared" si="38"/>
        <v>0</v>
      </c>
      <c r="M588" s="43"/>
    </row>
    <row r="589" spans="2:13" ht="16.5" x14ac:dyDescent="0.2">
      <c r="B589" s="27">
        <v>587</v>
      </c>
      <c r="C589" s="36"/>
      <c r="D589" s="21"/>
      <c r="E589" s="21"/>
      <c r="F589" s="21"/>
      <c r="G589" s="22"/>
      <c r="H589" s="37"/>
      <c r="I589" s="84">
        <f t="shared" si="39"/>
        <v>0</v>
      </c>
      <c r="J589" s="85">
        <f t="shared" si="36"/>
        <v>0</v>
      </c>
      <c r="K589" s="85">
        <f t="shared" si="37"/>
        <v>0</v>
      </c>
      <c r="L589" s="86">
        <f t="shared" si="38"/>
        <v>0</v>
      </c>
      <c r="M589" s="43"/>
    </row>
    <row r="590" spans="2:13" ht="16.5" x14ac:dyDescent="0.2">
      <c r="B590" s="27">
        <v>588</v>
      </c>
      <c r="C590" s="36"/>
      <c r="D590" s="21"/>
      <c r="E590" s="21"/>
      <c r="F590" s="21"/>
      <c r="G590" s="22"/>
      <c r="H590" s="37"/>
      <c r="I590" s="84">
        <f t="shared" si="39"/>
        <v>0</v>
      </c>
      <c r="J590" s="85">
        <f t="shared" si="36"/>
        <v>0</v>
      </c>
      <c r="K590" s="85">
        <f t="shared" si="37"/>
        <v>0</v>
      </c>
      <c r="L590" s="86">
        <f t="shared" si="38"/>
        <v>0</v>
      </c>
      <c r="M590" s="43"/>
    </row>
    <row r="591" spans="2:13" ht="16.5" x14ac:dyDescent="0.2">
      <c r="B591" s="27">
        <v>589</v>
      </c>
      <c r="C591" s="36"/>
      <c r="D591" s="21"/>
      <c r="E591" s="21"/>
      <c r="F591" s="21"/>
      <c r="G591" s="22"/>
      <c r="H591" s="37"/>
      <c r="I591" s="84">
        <f t="shared" si="39"/>
        <v>0</v>
      </c>
      <c r="J591" s="85">
        <f t="shared" si="36"/>
        <v>0</v>
      </c>
      <c r="K591" s="85">
        <f t="shared" si="37"/>
        <v>0</v>
      </c>
      <c r="L591" s="86">
        <f t="shared" si="38"/>
        <v>0</v>
      </c>
      <c r="M591" s="43"/>
    </row>
    <row r="592" spans="2:13" ht="16.5" x14ac:dyDescent="0.2">
      <c r="B592" s="27">
        <v>590</v>
      </c>
      <c r="C592" s="36"/>
      <c r="D592" s="21"/>
      <c r="E592" s="21"/>
      <c r="F592" s="21"/>
      <c r="G592" s="22"/>
      <c r="H592" s="37"/>
      <c r="I592" s="84">
        <f t="shared" si="39"/>
        <v>0</v>
      </c>
      <c r="J592" s="85">
        <f t="shared" si="36"/>
        <v>0</v>
      </c>
      <c r="K592" s="85">
        <f t="shared" si="37"/>
        <v>0</v>
      </c>
      <c r="L592" s="86">
        <f t="shared" si="38"/>
        <v>0</v>
      </c>
      <c r="M592" s="43"/>
    </row>
    <row r="593" spans="2:13" ht="16.5" x14ac:dyDescent="0.2">
      <c r="B593" s="27">
        <v>591</v>
      </c>
      <c r="C593" s="36"/>
      <c r="D593" s="21"/>
      <c r="E593" s="21"/>
      <c r="F593" s="21"/>
      <c r="G593" s="22"/>
      <c r="H593" s="37"/>
      <c r="I593" s="84">
        <f t="shared" si="39"/>
        <v>0</v>
      </c>
      <c r="J593" s="85">
        <f t="shared" si="36"/>
        <v>0</v>
      </c>
      <c r="K593" s="85">
        <f t="shared" si="37"/>
        <v>0</v>
      </c>
      <c r="L593" s="86">
        <f t="shared" si="38"/>
        <v>0</v>
      </c>
      <c r="M593" s="43"/>
    </row>
    <row r="594" spans="2:13" ht="16.5" x14ac:dyDescent="0.2">
      <c r="B594" s="27">
        <v>592</v>
      </c>
      <c r="C594" s="36"/>
      <c r="D594" s="21"/>
      <c r="E594" s="21"/>
      <c r="F594" s="21"/>
      <c r="G594" s="22"/>
      <c r="H594" s="37"/>
      <c r="I594" s="84">
        <f t="shared" si="39"/>
        <v>0</v>
      </c>
      <c r="J594" s="85">
        <f t="shared" si="36"/>
        <v>0</v>
      </c>
      <c r="K594" s="85">
        <f t="shared" si="37"/>
        <v>0</v>
      </c>
      <c r="L594" s="86">
        <f t="shared" si="38"/>
        <v>0</v>
      </c>
      <c r="M594" s="43"/>
    </row>
    <row r="595" spans="2:13" ht="16.5" x14ac:dyDescent="0.2">
      <c r="B595" s="27">
        <v>593</v>
      </c>
      <c r="C595" s="36"/>
      <c r="D595" s="21"/>
      <c r="E595" s="21"/>
      <c r="F595" s="21"/>
      <c r="G595" s="22"/>
      <c r="H595" s="37"/>
      <c r="I595" s="84">
        <f t="shared" si="39"/>
        <v>0</v>
      </c>
      <c r="J595" s="85">
        <f t="shared" si="36"/>
        <v>0</v>
      </c>
      <c r="K595" s="85">
        <f t="shared" si="37"/>
        <v>0</v>
      </c>
      <c r="L595" s="86">
        <f t="shared" si="38"/>
        <v>0</v>
      </c>
      <c r="M595" s="43"/>
    </row>
    <row r="596" spans="2:13" ht="16.5" x14ac:dyDescent="0.2">
      <c r="B596" s="27">
        <v>594</v>
      </c>
      <c r="C596" s="36"/>
      <c r="D596" s="21"/>
      <c r="E596" s="21"/>
      <c r="F596" s="21"/>
      <c r="G596" s="22"/>
      <c r="H596" s="37"/>
      <c r="I596" s="84">
        <f t="shared" si="39"/>
        <v>0</v>
      </c>
      <c r="J596" s="85">
        <f t="shared" si="36"/>
        <v>0</v>
      </c>
      <c r="K596" s="85">
        <f t="shared" si="37"/>
        <v>0</v>
      </c>
      <c r="L596" s="86">
        <f t="shared" si="38"/>
        <v>0</v>
      </c>
      <c r="M596" s="43"/>
    </row>
    <row r="597" spans="2:13" ht="16.5" x14ac:dyDescent="0.2">
      <c r="B597" s="27">
        <v>595</v>
      </c>
      <c r="C597" s="36"/>
      <c r="D597" s="21"/>
      <c r="E597" s="21"/>
      <c r="F597" s="21"/>
      <c r="G597" s="22"/>
      <c r="H597" s="37"/>
      <c r="I597" s="84">
        <f t="shared" si="39"/>
        <v>0</v>
      </c>
      <c r="J597" s="85">
        <f t="shared" si="36"/>
        <v>0</v>
      </c>
      <c r="K597" s="85">
        <f t="shared" si="37"/>
        <v>0</v>
      </c>
      <c r="L597" s="86">
        <f t="shared" si="38"/>
        <v>0</v>
      </c>
      <c r="M597" s="43"/>
    </row>
    <row r="598" spans="2:13" ht="16.5" x14ac:dyDescent="0.2">
      <c r="B598" s="27">
        <v>596</v>
      </c>
      <c r="C598" s="36"/>
      <c r="D598" s="21"/>
      <c r="E598" s="21"/>
      <c r="F598" s="21"/>
      <c r="G598" s="22"/>
      <c r="H598" s="37"/>
      <c r="I598" s="84">
        <f t="shared" si="39"/>
        <v>0</v>
      </c>
      <c r="J598" s="85">
        <f t="shared" si="36"/>
        <v>0</v>
      </c>
      <c r="K598" s="85">
        <f t="shared" si="37"/>
        <v>0</v>
      </c>
      <c r="L598" s="86">
        <f t="shared" si="38"/>
        <v>0</v>
      </c>
      <c r="M598" s="43"/>
    </row>
    <row r="599" spans="2:13" ht="16.5" x14ac:dyDescent="0.2">
      <c r="B599" s="27">
        <v>597</v>
      </c>
      <c r="C599" s="36"/>
      <c r="D599" s="21"/>
      <c r="E599" s="21"/>
      <c r="F599" s="21"/>
      <c r="G599" s="22"/>
      <c r="H599" s="37"/>
      <c r="I599" s="84">
        <f t="shared" si="39"/>
        <v>0</v>
      </c>
      <c r="J599" s="85">
        <f t="shared" si="36"/>
        <v>0</v>
      </c>
      <c r="K599" s="85">
        <f t="shared" si="37"/>
        <v>0</v>
      </c>
      <c r="L599" s="86">
        <f t="shared" si="38"/>
        <v>0</v>
      </c>
      <c r="M599" s="43"/>
    </row>
    <row r="600" spans="2:13" ht="16.5" x14ac:dyDescent="0.2">
      <c r="B600" s="27">
        <v>598</v>
      </c>
      <c r="C600" s="36"/>
      <c r="D600" s="21"/>
      <c r="E600" s="21"/>
      <c r="F600" s="21"/>
      <c r="G600" s="22"/>
      <c r="H600" s="37"/>
      <c r="I600" s="84">
        <f t="shared" si="39"/>
        <v>0</v>
      </c>
      <c r="J600" s="85">
        <f t="shared" si="36"/>
        <v>0</v>
      </c>
      <c r="K600" s="85">
        <f t="shared" si="37"/>
        <v>0</v>
      </c>
      <c r="L600" s="86">
        <f t="shared" si="38"/>
        <v>0</v>
      </c>
      <c r="M600" s="43"/>
    </row>
    <row r="601" spans="2:13" ht="16.5" x14ac:dyDescent="0.2">
      <c r="B601" s="27">
        <v>599</v>
      </c>
      <c r="C601" s="36"/>
      <c r="D601" s="21"/>
      <c r="E601" s="21"/>
      <c r="F601" s="21"/>
      <c r="G601" s="22"/>
      <c r="H601" s="37"/>
      <c r="I601" s="84">
        <f t="shared" si="39"/>
        <v>0</v>
      </c>
      <c r="J601" s="85">
        <f t="shared" si="36"/>
        <v>0</v>
      </c>
      <c r="K601" s="85">
        <f t="shared" si="37"/>
        <v>0</v>
      </c>
      <c r="L601" s="86">
        <f t="shared" si="38"/>
        <v>0</v>
      </c>
      <c r="M601" s="43"/>
    </row>
    <row r="602" spans="2:13" ht="16.5" x14ac:dyDescent="0.2">
      <c r="B602" s="27">
        <v>600</v>
      </c>
      <c r="C602" s="36"/>
      <c r="D602" s="21"/>
      <c r="E602" s="21"/>
      <c r="F602" s="21"/>
      <c r="G602" s="22"/>
      <c r="H602" s="37"/>
      <c r="I602" s="84">
        <f t="shared" si="39"/>
        <v>0</v>
      </c>
      <c r="J602" s="85">
        <f t="shared" si="36"/>
        <v>0</v>
      </c>
      <c r="K602" s="85">
        <f t="shared" si="37"/>
        <v>0</v>
      </c>
      <c r="L602" s="86">
        <f t="shared" si="38"/>
        <v>0</v>
      </c>
      <c r="M602" s="43"/>
    </row>
    <row r="603" spans="2:13" ht="16.5" x14ac:dyDescent="0.2">
      <c r="B603" s="27">
        <v>601</v>
      </c>
      <c r="C603" s="36"/>
      <c r="D603" s="21"/>
      <c r="E603" s="21"/>
      <c r="F603" s="21"/>
      <c r="G603" s="22"/>
      <c r="H603" s="37"/>
      <c r="I603" s="84">
        <f t="shared" si="39"/>
        <v>0</v>
      </c>
      <c r="J603" s="85">
        <f t="shared" si="36"/>
        <v>0</v>
      </c>
      <c r="K603" s="85">
        <f t="shared" si="37"/>
        <v>0</v>
      </c>
      <c r="L603" s="86">
        <f t="shared" si="38"/>
        <v>0</v>
      </c>
      <c r="M603" s="43"/>
    </row>
    <row r="604" spans="2:13" ht="16.5" x14ac:dyDescent="0.2">
      <c r="B604" s="27">
        <v>602</v>
      </c>
      <c r="C604" s="36"/>
      <c r="D604" s="21"/>
      <c r="E604" s="21"/>
      <c r="F604" s="21"/>
      <c r="G604" s="22"/>
      <c r="H604" s="37"/>
      <c r="I604" s="84">
        <f t="shared" si="39"/>
        <v>0</v>
      </c>
      <c r="J604" s="85">
        <f t="shared" si="36"/>
        <v>0</v>
      </c>
      <c r="K604" s="85">
        <f t="shared" si="37"/>
        <v>0</v>
      </c>
      <c r="L604" s="86">
        <f t="shared" si="38"/>
        <v>0</v>
      </c>
      <c r="M604" s="43"/>
    </row>
    <row r="605" spans="2:13" ht="16.5" x14ac:dyDescent="0.2">
      <c r="B605" s="27">
        <v>603</v>
      </c>
      <c r="C605" s="36"/>
      <c r="D605" s="21"/>
      <c r="E605" s="21"/>
      <c r="F605" s="21"/>
      <c r="G605" s="22"/>
      <c r="H605" s="37"/>
      <c r="I605" s="84">
        <f t="shared" si="39"/>
        <v>0</v>
      </c>
      <c r="J605" s="85">
        <f t="shared" si="36"/>
        <v>0</v>
      </c>
      <c r="K605" s="85">
        <f t="shared" si="37"/>
        <v>0</v>
      </c>
      <c r="L605" s="86">
        <f t="shared" si="38"/>
        <v>0</v>
      </c>
      <c r="M605" s="43"/>
    </row>
    <row r="606" spans="2:13" ht="16.5" x14ac:dyDescent="0.2">
      <c r="B606" s="27">
        <v>604</v>
      </c>
      <c r="C606" s="36"/>
      <c r="D606" s="21"/>
      <c r="E606" s="21"/>
      <c r="F606" s="21"/>
      <c r="G606" s="22"/>
      <c r="H606" s="37"/>
      <c r="I606" s="84">
        <f t="shared" si="39"/>
        <v>0</v>
      </c>
      <c r="J606" s="85">
        <f t="shared" si="36"/>
        <v>0</v>
      </c>
      <c r="K606" s="85">
        <f t="shared" si="37"/>
        <v>0</v>
      </c>
      <c r="L606" s="86">
        <f t="shared" si="38"/>
        <v>0</v>
      </c>
      <c r="M606" s="43"/>
    </row>
    <row r="607" spans="2:13" ht="16.5" x14ac:dyDescent="0.2">
      <c r="B607" s="27">
        <v>605</v>
      </c>
      <c r="C607" s="36"/>
      <c r="D607" s="21"/>
      <c r="E607" s="21"/>
      <c r="F607" s="21"/>
      <c r="G607" s="22"/>
      <c r="H607" s="37"/>
      <c r="I607" s="84">
        <f t="shared" si="39"/>
        <v>0</v>
      </c>
      <c r="J607" s="85">
        <f t="shared" si="36"/>
        <v>0</v>
      </c>
      <c r="K607" s="85">
        <f t="shared" si="37"/>
        <v>0</v>
      </c>
      <c r="L607" s="86">
        <f t="shared" si="38"/>
        <v>0</v>
      </c>
      <c r="M607" s="43"/>
    </row>
    <row r="608" spans="2:13" ht="16.5" x14ac:dyDescent="0.2">
      <c r="B608" s="27">
        <v>606</v>
      </c>
      <c r="C608" s="36"/>
      <c r="D608" s="21"/>
      <c r="E608" s="21"/>
      <c r="F608" s="21"/>
      <c r="G608" s="22"/>
      <c r="H608" s="37"/>
      <c r="I608" s="84">
        <f t="shared" si="39"/>
        <v>0</v>
      </c>
      <c r="J608" s="85">
        <f t="shared" si="36"/>
        <v>0</v>
      </c>
      <c r="K608" s="85">
        <f t="shared" si="37"/>
        <v>0</v>
      </c>
      <c r="L608" s="86">
        <f t="shared" si="38"/>
        <v>0</v>
      </c>
      <c r="M608" s="43"/>
    </row>
    <row r="609" spans="2:13" ht="16.5" x14ac:dyDescent="0.2">
      <c r="B609" s="27">
        <v>607</v>
      </c>
      <c r="C609" s="36"/>
      <c r="D609" s="21"/>
      <c r="E609" s="21"/>
      <c r="F609" s="21"/>
      <c r="G609" s="22"/>
      <c r="H609" s="37"/>
      <c r="I609" s="84">
        <f t="shared" si="39"/>
        <v>0</v>
      </c>
      <c r="J609" s="85">
        <f t="shared" si="36"/>
        <v>0</v>
      </c>
      <c r="K609" s="85">
        <f t="shared" si="37"/>
        <v>0</v>
      </c>
      <c r="L609" s="86">
        <f t="shared" si="38"/>
        <v>0</v>
      </c>
      <c r="M609" s="43"/>
    </row>
    <row r="610" spans="2:13" ht="16.5" x14ac:dyDescent="0.2">
      <c r="B610" s="27">
        <v>608</v>
      </c>
      <c r="C610" s="36"/>
      <c r="D610" s="21"/>
      <c r="E610" s="21"/>
      <c r="F610" s="21"/>
      <c r="G610" s="22"/>
      <c r="H610" s="37"/>
      <c r="I610" s="84">
        <f t="shared" si="39"/>
        <v>0</v>
      </c>
      <c r="J610" s="85">
        <f t="shared" si="36"/>
        <v>0</v>
      </c>
      <c r="K610" s="85">
        <f t="shared" si="37"/>
        <v>0</v>
      </c>
      <c r="L610" s="86">
        <f t="shared" si="38"/>
        <v>0</v>
      </c>
      <c r="M610" s="43"/>
    </row>
    <row r="611" spans="2:13" ht="16.5" x14ac:dyDescent="0.2">
      <c r="B611" s="27">
        <v>609</v>
      </c>
      <c r="C611" s="36"/>
      <c r="D611" s="21"/>
      <c r="E611" s="21"/>
      <c r="F611" s="21"/>
      <c r="G611" s="22"/>
      <c r="H611" s="37"/>
      <c r="I611" s="84">
        <f t="shared" si="39"/>
        <v>0</v>
      </c>
      <c r="J611" s="85">
        <f t="shared" si="36"/>
        <v>0</v>
      </c>
      <c r="K611" s="85">
        <f t="shared" si="37"/>
        <v>0</v>
      </c>
      <c r="L611" s="86">
        <f t="shared" si="38"/>
        <v>0</v>
      </c>
      <c r="M611" s="43"/>
    </row>
    <row r="612" spans="2:13" ht="16.5" x14ac:dyDescent="0.2">
      <c r="B612" s="27">
        <v>610</v>
      </c>
      <c r="C612" s="36"/>
      <c r="D612" s="21"/>
      <c r="E612" s="21"/>
      <c r="F612" s="21"/>
      <c r="G612" s="22"/>
      <c r="H612" s="37"/>
      <c r="I612" s="84">
        <f t="shared" si="39"/>
        <v>0</v>
      </c>
      <c r="J612" s="85">
        <f t="shared" si="36"/>
        <v>0</v>
      </c>
      <c r="K612" s="85">
        <f t="shared" si="37"/>
        <v>0</v>
      </c>
      <c r="L612" s="86">
        <f t="shared" si="38"/>
        <v>0</v>
      </c>
      <c r="M612" s="43"/>
    </row>
    <row r="613" spans="2:13" ht="16.5" x14ac:dyDescent="0.2">
      <c r="B613" s="27">
        <v>611</v>
      </c>
      <c r="C613" s="36"/>
      <c r="D613" s="21"/>
      <c r="E613" s="21"/>
      <c r="F613" s="21"/>
      <c r="G613" s="22"/>
      <c r="H613" s="37"/>
      <c r="I613" s="84">
        <f t="shared" si="39"/>
        <v>0</v>
      </c>
      <c r="J613" s="85">
        <f t="shared" si="36"/>
        <v>0</v>
      </c>
      <c r="K613" s="85">
        <f t="shared" si="37"/>
        <v>0</v>
      </c>
      <c r="L613" s="86">
        <f t="shared" si="38"/>
        <v>0</v>
      </c>
      <c r="M613" s="43"/>
    </row>
    <row r="614" spans="2:13" ht="16.5" x14ac:dyDescent="0.2">
      <c r="B614" s="27">
        <v>612</v>
      </c>
      <c r="C614" s="36"/>
      <c r="D614" s="21"/>
      <c r="E614" s="21"/>
      <c r="F614" s="21"/>
      <c r="G614" s="22"/>
      <c r="H614" s="37"/>
      <c r="I614" s="84">
        <f t="shared" si="39"/>
        <v>0</v>
      </c>
      <c r="J614" s="85">
        <f t="shared" si="36"/>
        <v>0</v>
      </c>
      <c r="K614" s="85">
        <f t="shared" si="37"/>
        <v>0</v>
      </c>
      <c r="L614" s="86">
        <f t="shared" si="38"/>
        <v>0</v>
      </c>
      <c r="M614" s="43"/>
    </row>
    <row r="615" spans="2:13" ht="16.5" x14ac:dyDescent="0.2">
      <c r="B615" s="27">
        <v>613</v>
      </c>
      <c r="C615" s="36"/>
      <c r="D615" s="21"/>
      <c r="E615" s="21"/>
      <c r="F615" s="21"/>
      <c r="G615" s="22"/>
      <c r="H615" s="37"/>
      <c r="I615" s="84">
        <f t="shared" si="39"/>
        <v>0</v>
      </c>
      <c r="J615" s="85">
        <f t="shared" si="36"/>
        <v>0</v>
      </c>
      <c r="K615" s="85">
        <f t="shared" si="37"/>
        <v>0</v>
      </c>
      <c r="L615" s="86">
        <f t="shared" si="38"/>
        <v>0</v>
      </c>
      <c r="M615" s="43"/>
    </row>
    <row r="616" spans="2:13" ht="16.5" x14ac:dyDescent="0.2">
      <c r="B616" s="27">
        <v>614</v>
      </c>
      <c r="C616" s="36"/>
      <c r="D616" s="21"/>
      <c r="E616" s="21"/>
      <c r="F616" s="21"/>
      <c r="G616" s="22"/>
      <c r="H616" s="37"/>
      <c r="I616" s="84">
        <f t="shared" si="39"/>
        <v>0</v>
      </c>
      <c r="J616" s="85">
        <f t="shared" si="36"/>
        <v>0</v>
      </c>
      <c r="K616" s="85">
        <f t="shared" si="37"/>
        <v>0</v>
      </c>
      <c r="L616" s="86">
        <f t="shared" si="38"/>
        <v>0</v>
      </c>
      <c r="M616" s="43"/>
    </row>
    <row r="617" spans="2:13" ht="16.5" x14ac:dyDescent="0.2">
      <c r="B617" s="27">
        <v>615</v>
      </c>
      <c r="C617" s="36"/>
      <c r="D617" s="21"/>
      <c r="E617" s="21"/>
      <c r="F617" s="21"/>
      <c r="G617" s="22"/>
      <c r="H617" s="37"/>
      <c r="I617" s="84">
        <f t="shared" si="39"/>
        <v>0</v>
      </c>
      <c r="J617" s="85">
        <f t="shared" si="36"/>
        <v>0</v>
      </c>
      <c r="K617" s="85">
        <f t="shared" si="37"/>
        <v>0</v>
      </c>
      <c r="L617" s="86">
        <f t="shared" si="38"/>
        <v>0</v>
      </c>
      <c r="M617" s="43"/>
    </row>
    <row r="618" spans="2:13" ht="16.5" x14ac:dyDescent="0.2">
      <c r="B618" s="27">
        <v>616</v>
      </c>
      <c r="C618" s="36"/>
      <c r="D618" s="21"/>
      <c r="E618" s="21"/>
      <c r="F618" s="21"/>
      <c r="G618" s="22"/>
      <c r="H618" s="37"/>
      <c r="I618" s="84">
        <f t="shared" si="39"/>
        <v>0</v>
      </c>
      <c r="J618" s="85">
        <f t="shared" si="36"/>
        <v>0</v>
      </c>
      <c r="K618" s="85">
        <f t="shared" si="37"/>
        <v>0</v>
      </c>
      <c r="L618" s="86">
        <f t="shared" si="38"/>
        <v>0</v>
      </c>
      <c r="M618" s="43"/>
    </row>
    <row r="619" spans="2:13" ht="16.5" x14ac:dyDescent="0.2">
      <c r="B619" s="27">
        <v>617</v>
      </c>
      <c r="C619" s="36"/>
      <c r="D619" s="21"/>
      <c r="E619" s="21"/>
      <c r="F619" s="21"/>
      <c r="G619" s="22"/>
      <c r="H619" s="37"/>
      <c r="I619" s="84">
        <f t="shared" si="39"/>
        <v>0</v>
      </c>
      <c r="J619" s="85">
        <f t="shared" si="36"/>
        <v>0</v>
      </c>
      <c r="K619" s="85">
        <f t="shared" si="37"/>
        <v>0</v>
      </c>
      <c r="L619" s="86">
        <f t="shared" si="38"/>
        <v>0</v>
      </c>
      <c r="M619" s="43"/>
    </row>
    <row r="620" spans="2:13" ht="16.5" x14ac:dyDescent="0.2">
      <c r="B620" s="27">
        <v>618</v>
      </c>
      <c r="C620" s="36"/>
      <c r="D620" s="21"/>
      <c r="E620" s="21"/>
      <c r="F620" s="21"/>
      <c r="G620" s="22"/>
      <c r="H620" s="37"/>
      <c r="I620" s="84">
        <f t="shared" si="39"/>
        <v>0</v>
      </c>
      <c r="J620" s="85">
        <f t="shared" si="36"/>
        <v>0</v>
      </c>
      <c r="K620" s="85">
        <f t="shared" si="37"/>
        <v>0</v>
      </c>
      <c r="L620" s="86">
        <f t="shared" si="38"/>
        <v>0</v>
      </c>
      <c r="M620" s="43"/>
    </row>
    <row r="621" spans="2:13" ht="16.5" x14ac:dyDescent="0.2">
      <c r="B621" s="27">
        <v>619</v>
      </c>
      <c r="C621" s="36"/>
      <c r="D621" s="21"/>
      <c r="E621" s="21"/>
      <c r="F621" s="21"/>
      <c r="G621" s="22"/>
      <c r="H621" s="37"/>
      <c r="I621" s="84">
        <f t="shared" si="39"/>
        <v>0</v>
      </c>
      <c r="J621" s="85">
        <f t="shared" si="36"/>
        <v>0</v>
      </c>
      <c r="K621" s="85">
        <f t="shared" si="37"/>
        <v>0</v>
      </c>
      <c r="L621" s="86">
        <f t="shared" si="38"/>
        <v>0</v>
      </c>
      <c r="M621" s="43"/>
    </row>
    <row r="622" spans="2:13" ht="16.5" x14ac:dyDescent="0.2">
      <c r="B622" s="27">
        <v>620</v>
      </c>
      <c r="C622" s="36"/>
      <c r="D622" s="21"/>
      <c r="E622" s="21"/>
      <c r="F622" s="21"/>
      <c r="G622" s="22"/>
      <c r="H622" s="37"/>
      <c r="I622" s="84">
        <f t="shared" si="39"/>
        <v>0</v>
      </c>
      <c r="J622" s="85">
        <f t="shared" si="36"/>
        <v>0</v>
      </c>
      <c r="K622" s="85">
        <f t="shared" si="37"/>
        <v>0</v>
      </c>
      <c r="L622" s="86">
        <f t="shared" si="38"/>
        <v>0</v>
      </c>
      <c r="M622" s="43"/>
    </row>
    <row r="623" spans="2:13" ht="16.5" x14ac:dyDescent="0.2">
      <c r="B623" s="27">
        <v>621</v>
      </c>
      <c r="C623" s="36"/>
      <c r="D623" s="21"/>
      <c r="E623" s="21"/>
      <c r="F623" s="21"/>
      <c r="G623" s="22"/>
      <c r="H623" s="37"/>
      <c r="I623" s="84">
        <f t="shared" si="39"/>
        <v>0</v>
      </c>
      <c r="J623" s="85">
        <f t="shared" si="36"/>
        <v>0</v>
      </c>
      <c r="K623" s="85">
        <f t="shared" si="37"/>
        <v>0</v>
      </c>
      <c r="L623" s="86">
        <f t="shared" si="38"/>
        <v>0</v>
      </c>
      <c r="M623" s="43"/>
    </row>
    <row r="624" spans="2:13" ht="16.5" x14ac:dyDescent="0.2">
      <c r="B624" s="27">
        <v>622</v>
      </c>
      <c r="C624" s="36"/>
      <c r="D624" s="21"/>
      <c r="E624" s="21"/>
      <c r="F624" s="21"/>
      <c r="G624" s="22"/>
      <c r="H624" s="37"/>
      <c r="I624" s="84">
        <f t="shared" si="39"/>
        <v>0</v>
      </c>
      <c r="J624" s="85">
        <f t="shared" si="36"/>
        <v>0</v>
      </c>
      <c r="K624" s="85">
        <f t="shared" si="37"/>
        <v>0</v>
      </c>
      <c r="L624" s="86">
        <f t="shared" si="38"/>
        <v>0</v>
      </c>
      <c r="M624" s="43"/>
    </row>
    <row r="625" spans="2:13" ht="16.5" x14ac:dyDescent="0.2">
      <c r="B625" s="27">
        <v>623</v>
      </c>
      <c r="C625" s="36"/>
      <c r="D625" s="21"/>
      <c r="E625" s="21"/>
      <c r="F625" s="21"/>
      <c r="G625" s="22"/>
      <c r="H625" s="37"/>
      <c r="I625" s="84">
        <f t="shared" si="39"/>
        <v>0</v>
      </c>
      <c r="J625" s="85">
        <f t="shared" si="36"/>
        <v>0</v>
      </c>
      <c r="K625" s="85">
        <f t="shared" si="37"/>
        <v>0</v>
      </c>
      <c r="L625" s="86">
        <f t="shared" si="38"/>
        <v>0</v>
      </c>
      <c r="M625" s="43"/>
    </row>
    <row r="626" spans="2:13" ht="16.5" x14ac:dyDescent="0.2">
      <c r="B626" s="27">
        <v>624</v>
      </c>
      <c r="C626" s="36"/>
      <c r="D626" s="21"/>
      <c r="E626" s="21"/>
      <c r="F626" s="21"/>
      <c r="G626" s="22"/>
      <c r="H626" s="37"/>
      <c r="I626" s="84">
        <f t="shared" si="39"/>
        <v>0</v>
      </c>
      <c r="J626" s="85">
        <f t="shared" si="36"/>
        <v>0</v>
      </c>
      <c r="K626" s="85">
        <f t="shared" si="37"/>
        <v>0</v>
      </c>
      <c r="L626" s="86">
        <f t="shared" si="38"/>
        <v>0</v>
      </c>
      <c r="M626" s="43"/>
    </row>
    <row r="627" spans="2:13" ht="16.5" x14ac:dyDescent="0.2">
      <c r="B627" s="27">
        <v>625</v>
      </c>
      <c r="C627" s="36"/>
      <c r="D627" s="21"/>
      <c r="E627" s="21"/>
      <c r="F627" s="21"/>
      <c r="G627" s="22"/>
      <c r="H627" s="37"/>
      <c r="I627" s="84">
        <f t="shared" si="39"/>
        <v>0</v>
      </c>
      <c r="J627" s="85">
        <f t="shared" si="36"/>
        <v>0</v>
      </c>
      <c r="K627" s="85">
        <f t="shared" si="37"/>
        <v>0</v>
      </c>
      <c r="L627" s="86">
        <f t="shared" si="38"/>
        <v>0</v>
      </c>
      <c r="M627" s="43"/>
    </row>
    <row r="628" spans="2:13" ht="16.5" x14ac:dyDescent="0.2">
      <c r="B628" s="27">
        <v>626</v>
      </c>
      <c r="C628" s="36"/>
      <c r="D628" s="21"/>
      <c r="E628" s="21"/>
      <c r="F628" s="21"/>
      <c r="G628" s="22"/>
      <c r="H628" s="37"/>
      <c r="I628" s="84">
        <f t="shared" si="39"/>
        <v>0</v>
      </c>
      <c r="J628" s="85">
        <f t="shared" si="36"/>
        <v>0</v>
      </c>
      <c r="K628" s="85">
        <f t="shared" si="37"/>
        <v>0</v>
      </c>
      <c r="L628" s="86">
        <f t="shared" si="38"/>
        <v>0</v>
      </c>
      <c r="M628" s="43"/>
    </row>
    <row r="629" spans="2:13" ht="16.5" x14ac:dyDescent="0.2">
      <c r="B629" s="27">
        <v>627</v>
      </c>
      <c r="C629" s="36"/>
      <c r="D629" s="21"/>
      <c r="E629" s="21"/>
      <c r="F629" s="21"/>
      <c r="G629" s="22"/>
      <c r="H629" s="37"/>
      <c r="I629" s="84">
        <f t="shared" si="39"/>
        <v>0</v>
      </c>
      <c r="J629" s="85">
        <f t="shared" si="36"/>
        <v>0</v>
      </c>
      <c r="K629" s="85">
        <f t="shared" si="37"/>
        <v>0</v>
      </c>
      <c r="L629" s="86">
        <f t="shared" si="38"/>
        <v>0</v>
      </c>
      <c r="M629" s="43"/>
    </row>
    <row r="630" spans="2:13" ht="16.5" x14ac:dyDescent="0.2">
      <c r="B630" s="27">
        <v>628</v>
      </c>
      <c r="C630" s="36"/>
      <c r="D630" s="21"/>
      <c r="E630" s="21"/>
      <c r="F630" s="21"/>
      <c r="G630" s="22"/>
      <c r="H630" s="37"/>
      <c r="I630" s="84">
        <f t="shared" si="39"/>
        <v>0</v>
      </c>
      <c r="J630" s="85">
        <f t="shared" si="36"/>
        <v>0</v>
      </c>
      <c r="K630" s="85">
        <f t="shared" si="37"/>
        <v>0</v>
      </c>
      <c r="L630" s="86">
        <f t="shared" si="38"/>
        <v>0</v>
      </c>
      <c r="M630" s="43"/>
    </row>
    <row r="631" spans="2:13" ht="16.5" x14ac:dyDescent="0.2">
      <c r="B631" s="27">
        <v>629</v>
      </c>
      <c r="C631" s="36"/>
      <c r="D631" s="21"/>
      <c r="E631" s="21"/>
      <c r="F631" s="21"/>
      <c r="G631" s="22"/>
      <c r="H631" s="37"/>
      <c r="I631" s="84">
        <f t="shared" si="39"/>
        <v>0</v>
      </c>
      <c r="J631" s="85">
        <f t="shared" si="36"/>
        <v>0</v>
      </c>
      <c r="K631" s="85">
        <f t="shared" si="37"/>
        <v>0</v>
      </c>
      <c r="L631" s="86">
        <f t="shared" si="38"/>
        <v>0</v>
      </c>
      <c r="M631" s="43"/>
    </row>
    <row r="632" spans="2:13" ht="16.5" x14ac:dyDescent="0.2">
      <c r="B632" s="27">
        <v>630</v>
      </c>
      <c r="C632" s="36"/>
      <c r="D632" s="21"/>
      <c r="E632" s="21"/>
      <c r="F632" s="21"/>
      <c r="G632" s="22"/>
      <c r="H632" s="37"/>
      <c r="I632" s="84">
        <f t="shared" si="39"/>
        <v>0</v>
      </c>
      <c r="J632" s="85">
        <f t="shared" si="36"/>
        <v>0</v>
      </c>
      <c r="K632" s="85">
        <f t="shared" si="37"/>
        <v>0</v>
      </c>
      <c r="L632" s="86">
        <f t="shared" si="38"/>
        <v>0</v>
      </c>
      <c r="M632" s="43"/>
    </row>
    <row r="633" spans="2:13" ht="16.5" x14ac:dyDescent="0.2">
      <c r="B633" s="27">
        <v>631</v>
      </c>
      <c r="C633" s="36"/>
      <c r="D633" s="21"/>
      <c r="E633" s="21"/>
      <c r="F633" s="21"/>
      <c r="G633" s="22"/>
      <c r="H633" s="37"/>
      <c r="I633" s="84">
        <f t="shared" si="39"/>
        <v>0</v>
      </c>
      <c r="J633" s="85">
        <f t="shared" si="36"/>
        <v>0</v>
      </c>
      <c r="K633" s="85">
        <f t="shared" si="37"/>
        <v>0</v>
      </c>
      <c r="L633" s="86">
        <f t="shared" si="38"/>
        <v>0</v>
      </c>
      <c r="M633" s="43"/>
    </row>
    <row r="634" spans="2:13" ht="16.5" x14ac:dyDescent="0.2">
      <c r="B634" s="27">
        <v>632</v>
      </c>
      <c r="C634" s="36"/>
      <c r="D634" s="21"/>
      <c r="E634" s="21"/>
      <c r="F634" s="21"/>
      <c r="G634" s="22"/>
      <c r="H634" s="37"/>
      <c r="I634" s="84">
        <f t="shared" si="39"/>
        <v>0</v>
      </c>
      <c r="J634" s="85">
        <f t="shared" si="36"/>
        <v>0</v>
      </c>
      <c r="K634" s="85">
        <f t="shared" si="37"/>
        <v>0</v>
      </c>
      <c r="L634" s="86">
        <f t="shared" si="38"/>
        <v>0</v>
      </c>
      <c r="M634" s="43"/>
    </row>
    <row r="635" spans="2:13" ht="16.5" x14ac:dyDescent="0.2">
      <c r="B635" s="27">
        <v>633</v>
      </c>
      <c r="C635" s="36"/>
      <c r="D635" s="21"/>
      <c r="E635" s="21"/>
      <c r="F635" s="21"/>
      <c r="G635" s="22"/>
      <c r="H635" s="37"/>
      <c r="I635" s="84">
        <f t="shared" si="39"/>
        <v>0</v>
      </c>
      <c r="J635" s="85">
        <f t="shared" si="36"/>
        <v>0</v>
      </c>
      <c r="K635" s="85">
        <f t="shared" si="37"/>
        <v>0</v>
      </c>
      <c r="L635" s="86">
        <f t="shared" si="38"/>
        <v>0</v>
      </c>
      <c r="M635" s="43"/>
    </row>
    <row r="636" spans="2:13" ht="16.5" x14ac:dyDescent="0.2">
      <c r="B636" s="27">
        <v>634</v>
      </c>
      <c r="C636" s="36"/>
      <c r="D636" s="21"/>
      <c r="E636" s="21"/>
      <c r="F636" s="21"/>
      <c r="G636" s="22"/>
      <c r="H636" s="37"/>
      <c r="I636" s="84">
        <f t="shared" si="39"/>
        <v>0</v>
      </c>
      <c r="J636" s="85">
        <f t="shared" si="36"/>
        <v>0</v>
      </c>
      <c r="K636" s="85">
        <f t="shared" si="37"/>
        <v>0</v>
      </c>
      <c r="L636" s="86">
        <f t="shared" si="38"/>
        <v>0</v>
      </c>
      <c r="M636" s="43"/>
    </row>
    <row r="637" spans="2:13" ht="16.5" x14ac:dyDescent="0.2">
      <c r="B637" s="27">
        <v>635</v>
      </c>
      <c r="C637" s="36"/>
      <c r="D637" s="21"/>
      <c r="E637" s="21"/>
      <c r="F637" s="21"/>
      <c r="G637" s="22"/>
      <c r="H637" s="37"/>
      <c r="I637" s="84">
        <f t="shared" si="39"/>
        <v>0</v>
      </c>
      <c r="J637" s="85">
        <f t="shared" si="36"/>
        <v>0</v>
      </c>
      <c r="K637" s="85">
        <f t="shared" si="37"/>
        <v>0</v>
      </c>
      <c r="L637" s="86">
        <f t="shared" si="38"/>
        <v>0</v>
      </c>
      <c r="M637" s="43"/>
    </row>
    <row r="638" spans="2:13" ht="16.5" x14ac:dyDescent="0.2">
      <c r="B638" s="27">
        <v>636</v>
      </c>
      <c r="C638" s="36"/>
      <c r="D638" s="21"/>
      <c r="E638" s="21"/>
      <c r="F638" s="21"/>
      <c r="G638" s="22"/>
      <c r="H638" s="37"/>
      <c r="I638" s="84">
        <f t="shared" si="39"/>
        <v>0</v>
      </c>
      <c r="J638" s="85">
        <f t="shared" si="36"/>
        <v>0</v>
      </c>
      <c r="K638" s="85">
        <f t="shared" si="37"/>
        <v>0</v>
      </c>
      <c r="L638" s="86">
        <f t="shared" si="38"/>
        <v>0</v>
      </c>
      <c r="M638" s="43"/>
    </row>
    <row r="639" spans="2:13" ht="16.5" x14ac:dyDescent="0.2">
      <c r="B639" s="27">
        <v>637</v>
      </c>
      <c r="C639" s="36"/>
      <c r="D639" s="21"/>
      <c r="E639" s="21"/>
      <c r="F639" s="21"/>
      <c r="G639" s="22"/>
      <c r="H639" s="37"/>
      <c r="I639" s="84">
        <f t="shared" si="39"/>
        <v>0</v>
      </c>
      <c r="J639" s="85">
        <f t="shared" si="36"/>
        <v>0</v>
      </c>
      <c r="K639" s="85">
        <f t="shared" si="37"/>
        <v>0</v>
      </c>
      <c r="L639" s="86">
        <f t="shared" si="38"/>
        <v>0</v>
      </c>
      <c r="M639" s="43"/>
    </row>
    <row r="640" spans="2:13" ht="16.5" x14ac:dyDescent="0.2">
      <c r="B640" s="27">
        <v>638</v>
      </c>
      <c r="C640" s="36"/>
      <c r="D640" s="21"/>
      <c r="E640" s="21"/>
      <c r="F640" s="21"/>
      <c r="G640" s="22"/>
      <c r="H640" s="37"/>
      <c r="I640" s="84">
        <f t="shared" si="39"/>
        <v>0</v>
      </c>
      <c r="J640" s="85">
        <f t="shared" si="36"/>
        <v>0</v>
      </c>
      <c r="K640" s="85">
        <f t="shared" si="37"/>
        <v>0</v>
      </c>
      <c r="L640" s="86">
        <f t="shared" si="38"/>
        <v>0</v>
      </c>
      <c r="M640" s="43"/>
    </row>
    <row r="641" spans="2:13" ht="16.5" x14ac:dyDescent="0.2">
      <c r="B641" s="27">
        <v>639</v>
      </c>
      <c r="C641" s="36"/>
      <c r="D641" s="21"/>
      <c r="E641" s="21"/>
      <c r="F641" s="21"/>
      <c r="G641" s="22"/>
      <c r="H641" s="37"/>
      <c r="I641" s="84">
        <f t="shared" si="39"/>
        <v>0</v>
      </c>
      <c r="J641" s="85">
        <f t="shared" si="36"/>
        <v>0</v>
      </c>
      <c r="K641" s="85">
        <f t="shared" si="37"/>
        <v>0</v>
      </c>
      <c r="L641" s="86">
        <f t="shared" si="38"/>
        <v>0</v>
      </c>
      <c r="M641" s="43"/>
    </row>
    <row r="642" spans="2:13" ht="16.5" x14ac:dyDescent="0.2">
      <c r="B642" s="27">
        <v>640</v>
      </c>
      <c r="C642" s="36"/>
      <c r="D642" s="21"/>
      <c r="E642" s="21"/>
      <c r="F642" s="21"/>
      <c r="G642" s="22"/>
      <c r="H642" s="37"/>
      <c r="I642" s="84">
        <f t="shared" si="39"/>
        <v>0</v>
      </c>
      <c r="J642" s="85">
        <f t="shared" si="36"/>
        <v>0</v>
      </c>
      <c r="K642" s="85">
        <f t="shared" si="37"/>
        <v>0</v>
      </c>
      <c r="L642" s="86">
        <f t="shared" si="38"/>
        <v>0</v>
      </c>
      <c r="M642" s="43"/>
    </row>
    <row r="643" spans="2:13" ht="16.5" x14ac:dyDescent="0.2">
      <c r="B643" s="27">
        <v>641</v>
      </c>
      <c r="C643" s="36"/>
      <c r="D643" s="21"/>
      <c r="E643" s="21"/>
      <c r="F643" s="21"/>
      <c r="G643" s="22"/>
      <c r="H643" s="37"/>
      <c r="I643" s="84">
        <f t="shared" si="39"/>
        <v>0</v>
      </c>
      <c r="J643" s="85">
        <f t="shared" ref="J643:J706" si="40">IFERROR(IF($E643="(値引き)", "-", $I643*1.1), "")</f>
        <v>0</v>
      </c>
      <c r="K643" s="85">
        <f t="shared" ref="K643:K706" si="41">IFERROR(
IF($E643="(値引き)", "-",
ROUNDDOWN($I643-
SUMIFS($I:$I, $C:$C, $C643, $E:$E, "(値引き)")
*
IFERROR(($I643/SUMIFS($I:$I, $C:$C, $C643, $E:$E, "&lt;&gt;(値引き)")), 0), 0)), "")</f>
        <v>0</v>
      </c>
      <c r="L643" s="86">
        <f t="shared" ref="L643:L706" si="42">IFERROR(IF($E643="(値引き)", "-", $K643*1.1), "")</f>
        <v>0</v>
      </c>
      <c r="M643" s="43"/>
    </row>
    <row r="644" spans="2:13" ht="16.5" x14ac:dyDescent="0.2">
      <c r="B644" s="27">
        <v>642</v>
      </c>
      <c r="C644" s="36"/>
      <c r="D644" s="21"/>
      <c r="E644" s="21"/>
      <c r="F644" s="21"/>
      <c r="G644" s="22"/>
      <c r="H644" s="37"/>
      <c r="I644" s="84">
        <f t="shared" ref="I644:I707" si="43">IFERROR(IF($E644="(値引き)", $G644, $G644*$H644), "")</f>
        <v>0</v>
      </c>
      <c r="J644" s="85">
        <f t="shared" si="40"/>
        <v>0</v>
      </c>
      <c r="K644" s="85">
        <f t="shared" si="41"/>
        <v>0</v>
      </c>
      <c r="L644" s="86">
        <f t="shared" si="42"/>
        <v>0</v>
      </c>
      <c r="M644" s="43"/>
    </row>
    <row r="645" spans="2:13" ht="16.5" x14ac:dyDescent="0.2">
      <c r="B645" s="27">
        <v>643</v>
      </c>
      <c r="C645" s="36"/>
      <c r="D645" s="21"/>
      <c r="E645" s="21"/>
      <c r="F645" s="21"/>
      <c r="G645" s="22"/>
      <c r="H645" s="37"/>
      <c r="I645" s="84">
        <f t="shared" si="43"/>
        <v>0</v>
      </c>
      <c r="J645" s="85">
        <f t="shared" si="40"/>
        <v>0</v>
      </c>
      <c r="K645" s="85">
        <f t="shared" si="41"/>
        <v>0</v>
      </c>
      <c r="L645" s="86">
        <f t="shared" si="42"/>
        <v>0</v>
      </c>
      <c r="M645" s="43"/>
    </row>
    <row r="646" spans="2:13" ht="16.5" x14ac:dyDescent="0.2">
      <c r="B646" s="27">
        <v>644</v>
      </c>
      <c r="C646" s="36"/>
      <c r="D646" s="21"/>
      <c r="E646" s="21"/>
      <c r="F646" s="21"/>
      <c r="G646" s="22"/>
      <c r="H646" s="37"/>
      <c r="I646" s="84">
        <f t="shared" si="43"/>
        <v>0</v>
      </c>
      <c r="J646" s="85">
        <f t="shared" si="40"/>
        <v>0</v>
      </c>
      <c r="K646" s="85">
        <f t="shared" si="41"/>
        <v>0</v>
      </c>
      <c r="L646" s="86">
        <f t="shared" si="42"/>
        <v>0</v>
      </c>
      <c r="M646" s="43"/>
    </row>
    <row r="647" spans="2:13" ht="16.5" x14ac:dyDescent="0.2">
      <c r="B647" s="27">
        <v>645</v>
      </c>
      <c r="C647" s="36"/>
      <c r="D647" s="21"/>
      <c r="E647" s="21"/>
      <c r="F647" s="21"/>
      <c r="G647" s="22"/>
      <c r="H647" s="37"/>
      <c r="I647" s="84">
        <f t="shared" si="43"/>
        <v>0</v>
      </c>
      <c r="J647" s="85">
        <f t="shared" si="40"/>
        <v>0</v>
      </c>
      <c r="K647" s="85">
        <f t="shared" si="41"/>
        <v>0</v>
      </c>
      <c r="L647" s="86">
        <f t="shared" si="42"/>
        <v>0</v>
      </c>
      <c r="M647" s="43"/>
    </row>
    <row r="648" spans="2:13" ht="16.5" x14ac:dyDescent="0.2">
      <c r="B648" s="27">
        <v>646</v>
      </c>
      <c r="C648" s="36"/>
      <c r="D648" s="21"/>
      <c r="E648" s="21"/>
      <c r="F648" s="21"/>
      <c r="G648" s="22"/>
      <c r="H648" s="37"/>
      <c r="I648" s="84">
        <f t="shared" si="43"/>
        <v>0</v>
      </c>
      <c r="J648" s="85">
        <f t="shared" si="40"/>
        <v>0</v>
      </c>
      <c r="K648" s="85">
        <f t="shared" si="41"/>
        <v>0</v>
      </c>
      <c r="L648" s="86">
        <f t="shared" si="42"/>
        <v>0</v>
      </c>
      <c r="M648" s="43"/>
    </row>
    <row r="649" spans="2:13" ht="16.5" x14ac:dyDescent="0.2">
      <c r="B649" s="27">
        <v>647</v>
      </c>
      <c r="C649" s="36"/>
      <c r="D649" s="21"/>
      <c r="E649" s="21"/>
      <c r="F649" s="21"/>
      <c r="G649" s="22"/>
      <c r="H649" s="37"/>
      <c r="I649" s="84">
        <f t="shared" si="43"/>
        <v>0</v>
      </c>
      <c r="J649" s="85">
        <f t="shared" si="40"/>
        <v>0</v>
      </c>
      <c r="K649" s="85">
        <f t="shared" si="41"/>
        <v>0</v>
      </c>
      <c r="L649" s="86">
        <f t="shared" si="42"/>
        <v>0</v>
      </c>
      <c r="M649" s="43"/>
    </row>
    <row r="650" spans="2:13" ht="16.5" x14ac:dyDescent="0.2">
      <c r="B650" s="27">
        <v>648</v>
      </c>
      <c r="C650" s="36"/>
      <c r="D650" s="21"/>
      <c r="E650" s="21"/>
      <c r="F650" s="21"/>
      <c r="G650" s="22"/>
      <c r="H650" s="37"/>
      <c r="I650" s="84">
        <f t="shared" si="43"/>
        <v>0</v>
      </c>
      <c r="J650" s="85">
        <f t="shared" si="40"/>
        <v>0</v>
      </c>
      <c r="K650" s="85">
        <f t="shared" si="41"/>
        <v>0</v>
      </c>
      <c r="L650" s="86">
        <f t="shared" si="42"/>
        <v>0</v>
      </c>
      <c r="M650" s="43"/>
    </row>
    <row r="651" spans="2:13" ht="16.5" x14ac:dyDescent="0.2">
      <c r="B651" s="27">
        <v>649</v>
      </c>
      <c r="C651" s="36"/>
      <c r="D651" s="21"/>
      <c r="E651" s="21"/>
      <c r="F651" s="21"/>
      <c r="G651" s="22"/>
      <c r="H651" s="37"/>
      <c r="I651" s="84">
        <f t="shared" si="43"/>
        <v>0</v>
      </c>
      <c r="J651" s="85">
        <f t="shared" si="40"/>
        <v>0</v>
      </c>
      <c r="K651" s="85">
        <f t="shared" si="41"/>
        <v>0</v>
      </c>
      <c r="L651" s="86">
        <f t="shared" si="42"/>
        <v>0</v>
      </c>
      <c r="M651" s="43"/>
    </row>
    <row r="652" spans="2:13" ht="16.5" x14ac:dyDescent="0.2">
      <c r="B652" s="27">
        <v>650</v>
      </c>
      <c r="C652" s="36"/>
      <c r="D652" s="21"/>
      <c r="E652" s="21"/>
      <c r="F652" s="21"/>
      <c r="G652" s="22"/>
      <c r="H652" s="37"/>
      <c r="I652" s="84">
        <f t="shared" si="43"/>
        <v>0</v>
      </c>
      <c r="J652" s="85">
        <f t="shared" si="40"/>
        <v>0</v>
      </c>
      <c r="K652" s="85">
        <f t="shared" si="41"/>
        <v>0</v>
      </c>
      <c r="L652" s="86">
        <f t="shared" si="42"/>
        <v>0</v>
      </c>
      <c r="M652" s="43"/>
    </row>
    <row r="653" spans="2:13" ht="16.5" x14ac:dyDescent="0.2">
      <c r="B653" s="27">
        <v>651</v>
      </c>
      <c r="C653" s="36"/>
      <c r="D653" s="21"/>
      <c r="E653" s="21"/>
      <c r="F653" s="21"/>
      <c r="G653" s="22"/>
      <c r="H653" s="37"/>
      <c r="I653" s="84">
        <f t="shared" si="43"/>
        <v>0</v>
      </c>
      <c r="J653" s="85">
        <f t="shared" si="40"/>
        <v>0</v>
      </c>
      <c r="K653" s="85">
        <f t="shared" si="41"/>
        <v>0</v>
      </c>
      <c r="L653" s="86">
        <f t="shared" si="42"/>
        <v>0</v>
      </c>
      <c r="M653" s="43"/>
    </row>
    <row r="654" spans="2:13" ht="16.5" x14ac:dyDescent="0.2">
      <c r="B654" s="27">
        <v>652</v>
      </c>
      <c r="C654" s="36"/>
      <c r="D654" s="21"/>
      <c r="E654" s="21"/>
      <c r="F654" s="21"/>
      <c r="G654" s="22"/>
      <c r="H654" s="37"/>
      <c r="I654" s="84">
        <f t="shared" si="43"/>
        <v>0</v>
      </c>
      <c r="J654" s="85">
        <f t="shared" si="40"/>
        <v>0</v>
      </c>
      <c r="K654" s="85">
        <f t="shared" si="41"/>
        <v>0</v>
      </c>
      <c r="L654" s="86">
        <f t="shared" si="42"/>
        <v>0</v>
      </c>
      <c r="M654" s="43"/>
    </row>
    <row r="655" spans="2:13" ht="16.5" x14ac:dyDescent="0.2">
      <c r="B655" s="27">
        <v>653</v>
      </c>
      <c r="C655" s="36"/>
      <c r="D655" s="21"/>
      <c r="E655" s="21"/>
      <c r="F655" s="21"/>
      <c r="G655" s="22"/>
      <c r="H655" s="37"/>
      <c r="I655" s="84">
        <f t="shared" si="43"/>
        <v>0</v>
      </c>
      <c r="J655" s="85">
        <f t="shared" si="40"/>
        <v>0</v>
      </c>
      <c r="K655" s="85">
        <f t="shared" si="41"/>
        <v>0</v>
      </c>
      <c r="L655" s="86">
        <f t="shared" si="42"/>
        <v>0</v>
      </c>
      <c r="M655" s="43"/>
    </row>
    <row r="656" spans="2:13" ht="16.5" x14ac:dyDescent="0.2">
      <c r="B656" s="27">
        <v>654</v>
      </c>
      <c r="C656" s="36"/>
      <c r="D656" s="21"/>
      <c r="E656" s="21"/>
      <c r="F656" s="21"/>
      <c r="G656" s="22"/>
      <c r="H656" s="37"/>
      <c r="I656" s="84">
        <f t="shared" si="43"/>
        <v>0</v>
      </c>
      <c r="J656" s="85">
        <f t="shared" si="40"/>
        <v>0</v>
      </c>
      <c r="K656" s="85">
        <f t="shared" si="41"/>
        <v>0</v>
      </c>
      <c r="L656" s="86">
        <f t="shared" si="42"/>
        <v>0</v>
      </c>
      <c r="M656" s="43"/>
    </row>
    <row r="657" spans="2:13" ht="16.5" x14ac:dyDescent="0.2">
      <c r="B657" s="27">
        <v>655</v>
      </c>
      <c r="C657" s="36"/>
      <c r="D657" s="21"/>
      <c r="E657" s="21"/>
      <c r="F657" s="21"/>
      <c r="G657" s="22"/>
      <c r="H657" s="37"/>
      <c r="I657" s="84">
        <f t="shared" si="43"/>
        <v>0</v>
      </c>
      <c r="J657" s="85">
        <f t="shared" si="40"/>
        <v>0</v>
      </c>
      <c r="K657" s="85">
        <f t="shared" si="41"/>
        <v>0</v>
      </c>
      <c r="L657" s="86">
        <f t="shared" si="42"/>
        <v>0</v>
      </c>
      <c r="M657" s="43"/>
    </row>
    <row r="658" spans="2:13" ht="16.5" x14ac:dyDescent="0.2">
      <c r="B658" s="27">
        <v>656</v>
      </c>
      <c r="C658" s="36"/>
      <c r="D658" s="21"/>
      <c r="E658" s="21"/>
      <c r="F658" s="21"/>
      <c r="G658" s="22"/>
      <c r="H658" s="37"/>
      <c r="I658" s="84">
        <f t="shared" si="43"/>
        <v>0</v>
      </c>
      <c r="J658" s="85">
        <f t="shared" si="40"/>
        <v>0</v>
      </c>
      <c r="K658" s="85">
        <f t="shared" si="41"/>
        <v>0</v>
      </c>
      <c r="L658" s="86">
        <f t="shared" si="42"/>
        <v>0</v>
      </c>
      <c r="M658" s="43"/>
    </row>
    <row r="659" spans="2:13" ht="16.5" x14ac:dyDescent="0.2">
      <c r="B659" s="27">
        <v>657</v>
      </c>
      <c r="C659" s="36"/>
      <c r="D659" s="21"/>
      <c r="E659" s="21"/>
      <c r="F659" s="21"/>
      <c r="G659" s="22"/>
      <c r="H659" s="37"/>
      <c r="I659" s="84">
        <f t="shared" si="43"/>
        <v>0</v>
      </c>
      <c r="J659" s="85">
        <f t="shared" si="40"/>
        <v>0</v>
      </c>
      <c r="K659" s="85">
        <f t="shared" si="41"/>
        <v>0</v>
      </c>
      <c r="L659" s="86">
        <f t="shared" si="42"/>
        <v>0</v>
      </c>
      <c r="M659" s="43"/>
    </row>
    <row r="660" spans="2:13" ht="16.5" x14ac:dyDescent="0.2">
      <c r="B660" s="27">
        <v>658</v>
      </c>
      <c r="C660" s="36"/>
      <c r="D660" s="21"/>
      <c r="E660" s="21"/>
      <c r="F660" s="21"/>
      <c r="G660" s="22"/>
      <c r="H660" s="37"/>
      <c r="I660" s="84">
        <f t="shared" si="43"/>
        <v>0</v>
      </c>
      <c r="J660" s="85">
        <f t="shared" si="40"/>
        <v>0</v>
      </c>
      <c r="K660" s="85">
        <f t="shared" si="41"/>
        <v>0</v>
      </c>
      <c r="L660" s="86">
        <f t="shared" si="42"/>
        <v>0</v>
      </c>
      <c r="M660" s="43"/>
    </row>
    <row r="661" spans="2:13" ht="16.5" x14ac:dyDescent="0.2">
      <c r="B661" s="27">
        <v>659</v>
      </c>
      <c r="C661" s="36"/>
      <c r="D661" s="21"/>
      <c r="E661" s="21"/>
      <c r="F661" s="21"/>
      <c r="G661" s="22"/>
      <c r="H661" s="37"/>
      <c r="I661" s="84">
        <f t="shared" si="43"/>
        <v>0</v>
      </c>
      <c r="J661" s="85">
        <f t="shared" si="40"/>
        <v>0</v>
      </c>
      <c r="K661" s="85">
        <f t="shared" si="41"/>
        <v>0</v>
      </c>
      <c r="L661" s="86">
        <f t="shared" si="42"/>
        <v>0</v>
      </c>
      <c r="M661" s="43"/>
    </row>
    <row r="662" spans="2:13" ht="16.5" x14ac:dyDescent="0.2">
      <c r="B662" s="27">
        <v>660</v>
      </c>
      <c r="C662" s="36"/>
      <c r="D662" s="21"/>
      <c r="E662" s="21"/>
      <c r="F662" s="21"/>
      <c r="G662" s="22"/>
      <c r="H662" s="37"/>
      <c r="I662" s="84">
        <f t="shared" si="43"/>
        <v>0</v>
      </c>
      <c r="J662" s="85">
        <f t="shared" si="40"/>
        <v>0</v>
      </c>
      <c r="K662" s="85">
        <f t="shared" si="41"/>
        <v>0</v>
      </c>
      <c r="L662" s="86">
        <f t="shared" si="42"/>
        <v>0</v>
      </c>
      <c r="M662" s="43"/>
    </row>
    <row r="663" spans="2:13" ht="16.5" x14ac:dyDescent="0.2">
      <c r="B663" s="27">
        <v>661</v>
      </c>
      <c r="C663" s="36"/>
      <c r="D663" s="21"/>
      <c r="E663" s="21"/>
      <c r="F663" s="21"/>
      <c r="G663" s="22"/>
      <c r="H663" s="37"/>
      <c r="I663" s="84">
        <f t="shared" si="43"/>
        <v>0</v>
      </c>
      <c r="J663" s="85">
        <f t="shared" si="40"/>
        <v>0</v>
      </c>
      <c r="K663" s="85">
        <f t="shared" si="41"/>
        <v>0</v>
      </c>
      <c r="L663" s="86">
        <f t="shared" si="42"/>
        <v>0</v>
      </c>
      <c r="M663" s="43"/>
    </row>
    <row r="664" spans="2:13" ht="16.5" x14ac:dyDescent="0.2">
      <c r="B664" s="27">
        <v>662</v>
      </c>
      <c r="C664" s="36"/>
      <c r="D664" s="21"/>
      <c r="E664" s="21"/>
      <c r="F664" s="21"/>
      <c r="G664" s="22"/>
      <c r="H664" s="37"/>
      <c r="I664" s="84">
        <f t="shared" si="43"/>
        <v>0</v>
      </c>
      <c r="J664" s="85">
        <f t="shared" si="40"/>
        <v>0</v>
      </c>
      <c r="K664" s="85">
        <f t="shared" si="41"/>
        <v>0</v>
      </c>
      <c r="L664" s="86">
        <f t="shared" si="42"/>
        <v>0</v>
      </c>
      <c r="M664" s="43"/>
    </row>
    <row r="665" spans="2:13" ht="16.5" x14ac:dyDescent="0.2">
      <c r="B665" s="27">
        <v>663</v>
      </c>
      <c r="C665" s="36"/>
      <c r="D665" s="21"/>
      <c r="E665" s="21"/>
      <c r="F665" s="21"/>
      <c r="G665" s="22"/>
      <c r="H665" s="37"/>
      <c r="I665" s="84">
        <f t="shared" si="43"/>
        <v>0</v>
      </c>
      <c r="J665" s="85">
        <f t="shared" si="40"/>
        <v>0</v>
      </c>
      <c r="K665" s="85">
        <f t="shared" si="41"/>
        <v>0</v>
      </c>
      <c r="L665" s="86">
        <f t="shared" si="42"/>
        <v>0</v>
      </c>
      <c r="M665" s="43"/>
    </row>
    <row r="666" spans="2:13" ht="16.5" x14ac:dyDescent="0.2">
      <c r="B666" s="27">
        <v>664</v>
      </c>
      <c r="C666" s="36"/>
      <c r="D666" s="21"/>
      <c r="E666" s="21"/>
      <c r="F666" s="21"/>
      <c r="G666" s="22"/>
      <c r="H666" s="37"/>
      <c r="I666" s="84">
        <f t="shared" si="43"/>
        <v>0</v>
      </c>
      <c r="J666" s="85">
        <f t="shared" si="40"/>
        <v>0</v>
      </c>
      <c r="K666" s="85">
        <f t="shared" si="41"/>
        <v>0</v>
      </c>
      <c r="L666" s="86">
        <f t="shared" si="42"/>
        <v>0</v>
      </c>
      <c r="M666" s="43"/>
    </row>
    <row r="667" spans="2:13" ht="16.5" x14ac:dyDescent="0.2">
      <c r="B667" s="27">
        <v>665</v>
      </c>
      <c r="C667" s="36"/>
      <c r="D667" s="21"/>
      <c r="E667" s="21"/>
      <c r="F667" s="21"/>
      <c r="G667" s="22"/>
      <c r="H667" s="37"/>
      <c r="I667" s="84">
        <f t="shared" si="43"/>
        <v>0</v>
      </c>
      <c r="J667" s="85">
        <f t="shared" si="40"/>
        <v>0</v>
      </c>
      <c r="K667" s="85">
        <f t="shared" si="41"/>
        <v>0</v>
      </c>
      <c r="L667" s="86">
        <f t="shared" si="42"/>
        <v>0</v>
      </c>
      <c r="M667" s="43"/>
    </row>
    <row r="668" spans="2:13" ht="16.5" x14ac:dyDescent="0.2">
      <c r="B668" s="27">
        <v>666</v>
      </c>
      <c r="C668" s="36"/>
      <c r="D668" s="21"/>
      <c r="E668" s="21"/>
      <c r="F668" s="21"/>
      <c r="G668" s="22"/>
      <c r="H668" s="37"/>
      <c r="I668" s="84">
        <f t="shared" si="43"/>
        <v>0</v>
      </c>
      <c r="J668" s="85">
        <f t="shared" si="40"/>
        <v>0</v>
      </c>
      <c r="K668" s="85">
        <f t="shared" si="41"/>
        <v>0</v>
      </c>
      <c r="L668" s="86">
        <f t="shared" si="42"/>
        <v>0</v>
      </c>
      <c r="M668" s="43"/>
    </row>
    <row r="669" spans="2:13" ht="16.5" x14ac:dyDescent="0.2">
      <c r="B669" s="27">
        <v>667</v>
      </c>
      <c r="C669" s="36"/>
      <c r="D669" s="21"/>
      <c r="E669" s="21"/>
      <c r="F669" s="21"/>
      <c r="G669" s="22"/>
      <c r="H669" s="37"/>
      <c r="I669" s="84">
        <f t="shared" si="43"/>
        <v>0</v>
      </c>
      <c r="J669" s="85">
        <f t="shared" si="40"/>
        <v>0</v>
      </c>
      <c r="K669" s="85">
        <f t="shared" si="41"/>
        <v>0</v>
      </c>
      <c r="L669" s="86">
        <f t="shared" si="42"/>
        <v>0</v>
      </c>
      <c r="M669" s="43"/>
    </row>
    <row r="670" spans="2:13" ht="16.5" x14ac:dyDescent="0.2">
      <c r="B670" s="27">
        <v>668</v>
      </c>
      <c r="C670" s="36"/>
      <c r="D670" s="21"/>
      <c r="E670" s="21"/>
      <c r="F670" s="21"/>
      <c r="G670" s="22"/>
      <c r="H670" s="37"/>
      <c r="I670" s="84">
        <f t="shared" si="43"/>
        <v>0</v>
      </c>
      <c r="J670" s="85">
        <f t="shared" si="40"/>
        <v>0</v>
      </c>
      <c r="K670" s="85">
        <f t="shared" si="41"/>
        <v>0</v>
      </c>
      <c r="L670" s="86">
        <f t="shared" si="42"/>
        <v>0</v>
      </c>
      <c r="M670" s="43"/>
    </row>
    <row r="671" spans="2:13" ht="16.5" x14ac:dyDescent="0.2">
      <c r="B671" s="27">
        <v>669</v>
      </c>
      <c r="C671" s="36"/>
      <c r="D671" s="21"/>
      <c r="E671" s="21"/>
      <c r="F671" s="21"/>
      <c r="G671" s="22"/>
      <c r="H671" s="37"/>
      <c r="I671" s="84">
        <f t="shared" si="43"/>
        <v>0</v>
      </c>
      <c r="J671" s="85">
        <f t="shared" si="40"/>
        <v>0</v>
      </c>
      <c r="K671" s="85">
        <f t="shared" si="41"/>
        <v>0</v>
      </c>
      <c r="L671" s="86">
        <f t="shared" si="42"/>
        <v>0</v>
      </c>
      <c r="M671" s="43"/>
    </row>
    <row r="672" spans="2:13" ht="16.5" x14ac:dyDescent="0.2">
      <c r="B672" s="27">
        <v>670</v>
      </c>
      <c r="C672" s="36"/>
      <c r="D672" s="21"/>
      <c r="E672" s="21"/>
      <c r="F672" s="21"/>
      <c r="G672" s="22"/>
      <c r="H672" s="37"/>
      <c r="I672" s="84">
        <f t="shared" si="43"/>
        <v>0</v>
      </c>
      <c r="J672" s="85">
        <f t="shared" si="40"/>
        <v>0</v>
      </c>
      <c r="K672" s="85">
        <f t="shared" si="41"/>
        <v>0</v>
      </c>
      <c r="L672" s="86">
        <f t="shared" si="42"/>
        <v>0</v>
      </c>
      <c r="M672" s="43"/>
    </row>
    <row r="673" spans="2:13" ht="16.5" x14ac:dyDescent="0.2">
      <c r="B673" s="27">
        <v>671</v>
      </c>
      <c r="C673" s="36"/>
      <c r="D673" s="21"/>
      <c r="E673" s="21"/>
      <c r="F673" s="21"/>
      <c r="G673" s="22"/>
      <c r="H673" s="37"/>
      <c r="I673" s="84">
        <f t="shared" si="43"/>
        <v>0</v>
      </c>
      <c r="J673" s="85">
        <f t="shared" si="40"/>
        <v>0</v>
      </c>
      <c r="K673" s="85">
        <f t="shared" si="41"/>
        <v>0</v>
      </c>
      <c r="L673" s="86">
        <f t="shared" si="42"/>
        <v>0</v>
      </c>
      <c r="M673" s="43"/>
    </row>
    <row r="674" spans="2:13" ht="16.5" x14ac:dyDescent="0.2">
      <c r="B674" s="27">
        <v>672</v>
      </c>
      <c r="C674" s="36"/>
      <c r="D674" s="21"/>
      <c r="E674" s="21"/>
      <c r="F674" s="21"/>
      <c r="G674" s="22"/>
      <c r="H674" s="37"/>
      <c r="I674" s="84">
        <f t="shared" si="43"/>
        <v>0</v>
      </c>
      <c r="J674" s="85">
        <f t="shared" si="40"/>
        <v>0</v>
      </c>
      <c r="K674" s="85">
        <f t="shared" si="41"/>
        <v>0</v>
      </c>
      <c r="L674" s="86">
        <f t="shared" si="42"/>
        <v>0</v>
      </c>
      <c r="M674" s="43"/>
    </row>
    <row r="675" spans="2:13" ht="16.5" x14ac:dyDescent="0.2">
      <c r="B675" s="27">
        <v>673</v>
      </c>
      <c r="C675" s="36"/>
      <c r="D675" s="21"/>
      <c r="E675" s="21"/>
      <c r="F675" s="21"/>
      <c r="G675" s="22"/>
      <c r="H675" s="37"/>
      <c r="I675" s="84">
        <f t="shared" si="43"/>
        <v>0</v>
      </c>
      <c r="J675" s="85">
        <f t="shared" si="40"/>
        <v>0</v>
      </c>
      <c r="K675" s="85">
        <f t="shared" si="41"/>
        <v>0</v>
      </c>
      <c r="L675" s="86">
        <f t="shared" si="42"/>
        <v>0</v>
      </c>
      <c r="M675" s="43"/>
    </row>
    <row r="676" spans="2:13" ht="16.5" x14ac:dyDescent="0.2">
      <c r="B676" s="27">
        <v>674</v>
      </c>
      <c r="C676" s="36"/>
      <c r="D676" s="21"/>
      <c r="E676" s="21"/>
      <c r="F676" s="21"/>
      <c r="G676" s="22"/>
      <c r="H676" s="37"/>
      <c r="I676" s="84">
        <f t="shared" si="43"/>
        <v>0</v>
      </c>
      <c r="J676" s="85">
        <f t="shared" si="40"/>
        <v>0</v>
      </c>
      <c r="K676" s="85">
        <f t="shared" si="41"/>
        <v>0</v>
      </c>
      <c r="L676" s="86">
        <f t="shared" si="42"/>
        <v>0</v>
      </c>
      <c r="M676" s="43"/>
    </row>
    <row r="677" spans="2:13" ht="16.5" x14ac:dyDescent="0.2">
      <c r="B677" s="27">
        <v>675</v>
      </c>
      <c r="C677" s="36"/>
      <c r="D677" s="21"/>
      <c r="E677" s="21"/>
      <c r="F677" s="21"/>
      <c r="G677" s="22"/>
      <c r="H677" s="37"/>
      <c r="I677" s="84">
        <f t="shared" si="43"/>
        <v>0</v>
      </c>
      <c r="J677" s="85">
        <f t="shared" si="40"/>
        <v>0</v>
      </c>
      <c r="K677" s="85">
        <f t="shared" si="41"/>
        <v>0</v>
      </c>
      <c r="L677" s="86">
        <f t="shared" si="42"/>
        <v>0</v>
      </c>
      <c r="M677" s="43"/>
    </row>
    <row r="678" spans="2:13" ht="16.5" x14ac:dyDescent="0.2">
      <c r="B678" s="27">
        <v>676</v>
      </c>
      <c r="C678" s="36"/>
      <c r="D678" s="21"/>
      <c r="E678" s="21"/>
      <c r="F678" s="21"/>
      <c r="G678" s="22"/>
      <c r="H678" s="37"/>
      <c r="I678" s="84">
        <f t="shared" si="43"/>
        <v>0</v>
      </c>
      <c r="J678" s="85">
        <f t="shared" si="40"/>
        <v>0</v>
      </c>
      <c r="K678" s="85">
        <f t="shared" si="41"/>
        <v>0</v>
      </c>
      <c r="L678" s="86">
        <f t="shared" si="42"/>
        <v>0</v>
      </c>
      <c r="M678" s="43"/>
    </row>
    <row r="679" spans="2:13" ht="16.5" x14ac:dyDescent="0.2">
      <c r="B679" s="27">
        <v>677</v>
      </c>
      <c r="C679" s="36"/>
      <c r="D679" s="21"/>
      <c r="E679" s="21"/>
      <c r="F679" s="21"/>
      <c r="G679" s="22"/>
      <c r="H679" s="37"/>
      <c r="I679" s="84">
        <f t="shared" si="43"/>
        <v>0</v>
      </c>
      <c r="J679" s="85">
        <f t="shared" si="40"/>
        <v>0</v>
      </c>
      <c r="K679" s="85">
        <f t="shared" si="41"/>
        <v>0</v>
      </c>
      <c r="L679" s="86">
        <f t="shared" si="42"/>
        <v>0</v>
      </c>
      <c r="M679" s="43"/>
    </row>
    <row r="680" spans="2:13" ht="16.5" x14ac:dyDescent="0.2">
      <c r="B680" s="27">
        <v>678</v>
      </c>
      <c r="C680" s="36"/>
      <c r="D680" s="21"/>
      <c r="E680" s="21"/>
      <c r="F680" s="21"/>
      <c r="G680" s="22"/>
      <c r="H680" s="37"/>
      <c r="I680" s="84">
        <f t="shared" si="43"/>
        <v>0</v>
      </c>
      <c r="J680" s="85">
        <f t="shared" si="40"/>
        <v>0</v>
      </c>
      <c r="K680" s="85">
        <f t="shared" si="41"/>
        <v>0</v>
      </c>
      <c r="L680" s="86">
        <f t="shared" si="42"/>
        <v>0</v>
      </c>
      <c r="M680" s="43"/>
    </row>
    <row r="681" spans="2:13" ht="16.5" x14ac:dyDescent="0.2">
      <c r="B681" s="27">
        <v>679</v>
      </c>
      <c r="C681" s="36"/>
      <c r="D681" s="21"/>
      <c r="E681" s="21"/>
      <c r="F681" s="21"/>
      <c r="G681" s="22"/>
      <c r="H681" s="37"/>
      <c r="I681" s="84">
        <f t="shared" si="43"/>
        <v>0</v>
      </c>
      <c r="J681" s="85">
        <f t="shared" si="40"/>
        <v>0</v>
      </c>
      <c r="K681" s="85">
        <f t="shared" si="41"/>
        <v>0</v>
      </c>
      <c r="L681" s="86">
        <f t="shared" si="42"/>
        <v>0</v>
      </c>
      <c r="M681" s="43"/>
    </row>
    <row r="682" spans="2:13" ht="16.5" x14ac:dyDescent="0.2">
      <c r="B682" s="27">
        <v>680</v>
      </c>
      <c r="C682" s="36"/>
      <c r="D682" s="21"/>
      <c r="E682" s="21"/>
      <c r="F682" s="21"/>
      <c r="G682" s="22"/>
      <c r="H682" s="37"/>
      <c r="I682" s="84">
        <f t="shared" si="43"/>
        <v>0</v>
      </c>
      <c r="J682" s="85">
        <f t="shared" si="40"/>
        <v>0</v>
      </c>
      <c r="K682" s="85">
        <f t="shared" si="41"/>
        <v>0</v>
      </c>
      <c r="L682" s="86">
        <f t="shared" si="42"/>
        <v>0</v>
      </c>
      <c r="M682" s="43"/>
    </row>
    <row r="683" spans="2:13" ht="16.5" x14ac:dyDescent="0.2">
      <c r="B683" s="27">
        <v>681</v>
      </c>
      <c r="C683" s="36"/>
      <c r="D683" s="21"/>
      <c r="E683" s="21"/>
      <c r="F683" s="21"/>
      <c r="G683" s="22"/>
      <c r="H683" s="37"/>
      <c r="I683" s="84">
        <f t="shared" si="43"/>
        <v>0</v>
      </c>
      <c r="J683" s="85">
        <f t="shared" si="40"/>
        <v>0</v>
      </c>
      <c r="K683" s="85">
        <f t="shared" si="41"/>
        <v>0</v>
      </c>
      <c r="L683" s="86">
        <f t="shared" si="42"/>
        <v>0</v>
      </c>
      <c r="M683" s="43"/>
    </row>
    <row r="684" spans="2:13" ht="16.5" x14ac:dyDescent="0.2">
      <c r="B684" s="27">
        <v>682</v>
      </c>
      <c r="C684" s="36"/>
      <c r="D684" s="21"/>
      <c r="E684" s="21"/>
      <c r="F684" s="21"/>
      <c r="G684" s="22"/>
      <c r="H684" s="37"/>
      <c r="I684" s="84">
        <f t="shared" si="43"/>
        <v>0</v>
      </c>
      <c r="J684" s="85">
        <f t="shared" si="40"/>
        <v>0</v>
      </c>
      <c r="K684" s="85">
        <f t="shared" si="41"/>
        <v>0</v>
      </c>
      <c r="L684" s="86">
        <f t="shared" si="42"/>
        <v>0</v>
      </c>
      <c r="M684" s="43"/>
    </row>
    <row r="685" spans="2:13" ht="16.5" x14ac:dyDescent="0.2">
      <c r="B685" s="27">
        <v>683</v>
      </c>
      <c r="C685" s="36"/>
      <c r="D685" s="21"/>
      <c r="E685" s="21"/>
      <c r="F685" s="21"/>
      <c r="G685" s="22"/>
      <c r="H685" s="37"/>
      <c r="I685" s="84">
        <f t="shared" si="43"/>
        <v>0</v>
      </c>
      <c r="J685" s="85">
        <f t="shared" si="40"/>
        <v>0</v>
      </c>
      <c r="K685" s="85">
        <f t="shared" si="41"/>
        <v>0</v>
      </c>
      <c r="L685" s="86">
        <f t="shared" si="42"/>
        <v>0</v>
      </c>
      <c r="M685" s="43"/>
    </row>
    <row r="686" spans="2:13" ht="16.5" x14ac:dyDescent="0.2">
      <c r="B686" s="27">
        <v>684</v>
      </c>
      <c r="C686" s="36"/>
      <c r="D686" s="21"/>
      <c r="E686" s="21"/>
      <c r="F686" s="21"/>
      <c r="G686" s="22"/>
      <c r="H686" s="37"/>
      <c r="I686" s="84">
        <f t="shared" si="43"/>
        <v>0</v>
      </c>
      <c r="J686" s="85">
        <f t="shared" si="40"/>
        <v>0</v>
      </c>
      <c r="K686" s="85">
        <f t="shared" si="41"/>
        <v>0</v>
      </c>
      <c r="L686" s="86">
        <f t="shared" si="42"/>
        <v>0</v>
      </c>
      <c r="M686" s="43"/>
    </row>
    <row r="687" spans="2:13" ht="16.5" x14ac:dyDescent="0.2">
      <c r="B687" s="27">
        <v>685</v>
      </c>
      <c r="C687" s="36"/>
      <c r="D687" s="21"/>
      <c r="E687" s="21"/>
      <c r="F687" s="21"/>
      <c r="G687" s="22"/>
      <c r="H687" s="37"/>
      <c r="I687" s="84">
        <f t="shared" si="43"/>
        <v>0</v>
      </c>
      <c r="J687" s="85">
        <f t="shared" si="40"/>
        <v>0</v>
      </c>
      <c r="K687" s="85">
        <f t="shared" si="41"/>
        <v>0</v>
      </c>
      <c r="L687" s="86">
        <f t="shared" si="42"/>
        <v>0</v>
      </c>
      <c r="M687" s="43"/>
    </row>
    <row r="688" spans="2:13" ht="16.5" x14ac:dyDescent="0.2">
      <c r="B688" s="27">
        <v>686</v>
      </c>
      <c r="C688" s="36"/>
      <c r="D688" s="21"/>
      <c r="E688" s="21"/>
      <c r="F688" s="21"/>
      <c r="G688" s="22"/>
      <c r="H688" s="37"/>
      <c r="I688" s="84">
        <f t="shared" si="43"/>
        <v>0</v>
      </c>
      <c r="J688" s="85">
        <f t="shared" si="40"/>
        <v>0</v>
      </c>
      <c r="K688" s="85">
        <f t="shared" si="41"/>
        <v>0</v>
      </c>
      <c r="L688" s="86">
        <f t="shared" si="42"/>
        <v>0</v>
      </c>
      <c r="M688" s="43"/>
    </row>
    <row r="689" spans="1:13" ht="16.5" x14ac:dyDescent="0.2">
      <c r="B689" s="27">
        <v>687</v>
      </c>
      <c r="C689" s="36"/>
      <c r="D689" s="21"/>
      <c r="E689" s="21"/>
      <c r="F689" s="21"/>
      <c r="G689" s="22"/>
      <c r="H689" s="37"/>
      <c r="I689" s="84">
        <f t="shared" si="43"/>
        <v>0</v>
      </c>
      <c r="J689" s="85">
        <f t="shared" si="40"/>
        <v>0</v>
      </c>
      <c r="K689" s="85">
        <f t="shared" si="41"/>
        <v>0</v>
      </c>
      <c r="L689" s="86">
        <f t="shared" si="42"/>
        <v>0</v>
      </c>
      <c r="M689" s="43"/>
    </row>
    <row r="690" spans="1:13" ht="16.5" x14ac:dyDescent="0.2">
      <c r="B690" s="27">
        <v>688</v>
      </c>
      <c r="C690" s="36"/>
      <c r="D690" s="21"/>
      <c r="E690" s="21"/>
      <c r="F690" s="21"/>
      <c r="G690" s="22"/>
      <c r="H690" s="37"/>
      <c r="I690" s="84">
        <f t="shared" si="43"/>
        <v>0</v>
      </c>
      <c r="J690" s="85">
        <f t="shared" si="40"/>
        <v>0</v>
      </c>
      <c r="K690" s="85">
        <f t="shared" si="41"/>
        <v>0</v>
      </c>
      <c r="L690" s="86">
        <f t="shared" si="42"/>
        <v>0</v>
      </c>
      <c r="M690" s="43"/>
    </row>
    <row r="691" spans="1:13" ht="16.5" x14ac:dyDescent="0.2">
      <c r="B691" s="27">
        <v>689</v>
      </c>
      <c r="C691" s="36"/>
      <c r="D691" s="21"/>
      <c r="E691" s="21"/>
      <c r="F691" s="21"/>
      <c r="G691" s="22"/>
      <c r="H691" s="37"/>
      <c r="I691" s="84">
        <f t="shared" si="43"/>
        <v>0</v>
      </c>
      <c r="J691" s="85">
        <f t="shared" si="40"/>
        <v>0</v>
      </c>
      <c r="K691" s="85">
        <f t="shared" si="41"/>
        <v>0</v>
      </c>
      <c r="L691" s="86">
        <f t="shared" si="42"/>
        <v>0</v>
      </c>
      <c r="M691" s="43"/>
    </row>
    <row r="692" spans="1:13" ht="16.5" x14ac:dyDescent="0.2">
      <c r="B692" s="27">
        <v>690</v>
      </c>
      <c r="C692" s="36"/>
      <c r="D692" s="21"/>
      <c r="E692" s="21"/>
      <c r="F692" s="21"/>
      <c r="G692" s="22"/>
      <c r="H692" s="37"/>
      <c r="I692" s="84">
        <f t="shared" si="43"/>
        <v>0</v>
      </c>
      <c r="J692" s="85">
        <f t="shared" si="40"/>
        <v>0</v>
      </c>
      <c r="K692" s="85">
        <f t="shared" si="41"/>
        <v>0</v>
      </c>
      <c r="L692" s="86">
        <f t="shared" si="42"/>
        <v>0</v>
      </c>
      <c r="M692" s="43"/>
    </row>
    <row r="693" spans="1:13" ht="16.5" x14ac:dyDescent="0.2">
      <c r="B693" s="27">
        <v>691</v>
      </c>
      <c r="C693" s="36"/>
      <c r="D693" s="21"/>
      <c r="E693" s="21"/>
      <c r="F693" s="21"/>
      <c r="G693" s="22"/>
      <c r="H693" s="37"/>
      <c r="I693" s="84">
        <f t="shared" si="43"/>
        <v>0</v>
      </c>
      <c r="J693" s="85">
        <f t="shared" si="40"/>
        <v>0</v>
      </c>
      <c r="K693" s="85">
        <f t="shared" si="41"/>
        <v>0</v>
      </c>
      <c r="L693" s="86">
        <f t="shared" si="42"/>
        <v>0</v>
      </c>
      <c r="M693" s="43"/>
    </row>
    <row r="694" spans="1:13" ht="16.5" x14ac:dyDescent="0.2">
      <c r="B694" s="27">
        <v>692</v>
      </c>
      <c r="C694" s="36"/>
      <c r="D694" s="21"/>
      <c r="E694" s="21"/>
      <c r="F694" s="21"/>
      <c r="G694" s="22"/>
      <c r="H694" s="37"/>
      <c r="I694" s="84">
        <f t="shared" si="43"/>
        <v>0</v>
      </c>
      <c r="J694" s="85">
        <f t="shared" si="40"/>
        <v>0</v>
      </c>
      <c r="K694" s="85">
        <f t="shared" si="41"/>
        <v>0</v>
      </c>
      <c r="L694" s="86">
        <f t="shared" si="42"/>
        <v>0</v>
      </c>
      <c r="M694" s="43"/>
    </row>
    <row r="695" spans="1:13" ht="16.5" x14ac:dyDescent="0.2">
      <c r="B695" s="27">
        <v>693</v>
      </c>
      <c r="C695" s="36"/>
      <c r="D695" s="21"/>
      <c r="E695" s="21"/>
      <c r="F695" s="21"/>
      <c r="G695" s="22"/>
      <c r="H695" s="37"/>
      <c r="I695" s="84">
        <f t="shared" si="43"/>
        <v>0</v>
      </c>
      <c r="J695" s="85">
        <f t="shared" si="40"/>
        <v>0</v>
      </c>
      <c r="K695" s="85">
        <f t="shared" si="41"/>
        <v>0</v>
      </c>
      <c r="L695" s="86">
        <f t="shared" si="42"/>
        <v>0</v>
      </c>
      <c r="M695" s="43"/>
    </row>
    <row r="696" spans="1:13" ht="16.5" x14ac:dyDescent="0.2">
      <c r="B696" s="27">
        <v>694</v>
      </c>
      <c r="C696" s="36"/>
      <c r="D696" s="21"/>
      <c r="E696" s="21"/>
      <c r="F696" s="21"/>
      <c r="G696" s="22"/>
      <c r="H696" s="37"/>
      <c r="I696" s="84">
        <f t="shared" si="43"/>
        <v>0</v>
      </c>
      <c r="J696" s="85">
        <f t="shared" si="40"/>
        <v>0</v>
      </c>
      <c r="K696" s="85">
        <f t="shared" si="41"/>
        <v>0</v>
      </c>
      <c r="L696" s="86">
        <f t="shared" si="42"/>
        <v>0</v>
      </c>
      <c r="M696" s="43"/>
    </row>
    <row r="697" spans="1:13" ht="16.5" x14ac:dyDescent="0.2">
      <c r="B697" s="27">
        <v>695</v>
      </c>
      <c r="C697" s="36"/>
      <c r="D697" s="21"/>
      <c r="E697" s="21"/>
      <c r="F697" s="21"/>
      <c r="G697" s="22"/>
      <c r="H697" s="37"/>
      <c r="I697" s="84">
        <f t="shared" si="43"/>
        <v>0</v>
      </c>
      <c r="J697" s="85">
        <f t="shared" si="40"/>
        <v>0</v>
      </c>
      <c r="K697" s="85">
        <f t="shared" si="41"/>
        <v>0</v>
      </c>
      <c r="L697" s="86">
        <f t="shared" si="42"/>
        <v>0</v>
      </c>
      <c r="M697" s="43"/>
    </row>
    <row r="698" spans="1:13" ht="16.5" x14ac:dyDescent="0.2">
      <c r="B698" s="27">
        <v>696</v>
      </c>
      <c r="C698" s="36"/>
      <c r="D698" s="21"/>
      <c r="E698" s="21"/>
      <c r="F698" s="21"/>
      <c r="G698" s="22"/>
      <c r="H698" s="37"/>
      <c r="I698" s="84">
        <f t="shared" si="43"/>
        <v>0</v>
      </c>
      <c r="J698" s="85">
        <f t="shared" si="40"/>
        <v>0</v>
      </c>
      <c r="K698" s="85">
        <f t="shared" si="41"/>
        <v>0</v>
      </c>
      <c r="L698" s="86">
        <f t="shared" si="42"/>
        <v>0</v>
      </c>
      <c r="M698" s="43"/>
    </row>
    <row r="699" spans="1:13" ht="16.5" x14ac:dyDescent="0.2">
      <c r="B699" s="27">
        <v>697</v>
      </c>
      <c r="C699" s="36"/>
      <c r="D699" s="21"/>
      <c r="E699" s="21"/>
      <c r="F699" s="21"/>
      <c r="G699" s="22"/>
      <c r="H699" s="37"/>
      <c r="I699" s="84">
        <f t="shared" si="43"/>
        <v>0</v>
      </c>
      <c r="J699" s="85">
        <f t="shared" si="40"/>
        <v>0</v>
      </c>
      <c r="K699" s="85">
        <f t="shared" si="41"/>
        <v>0</v>
      </c>
      <c r="L699" s="86">
        <f t="shared" si="42"/>
        <v>0</v>
      </c>
      <c r="M699" s="43"/>
    </row>
    <row r="700" spans="1:13" ht="16.5" x14ac:dyDescent="0.2">
      <c r="B700" s="27">
        <v>698</v>
      </c>
      <c r="C700" s="36"/>
      <c r="D700" s="21"/>
      <c r="E700" s="21"/>
      <c r="F700" s="21"/>
      <c r="G700" s="22"/>
      <c r="H700" s="37"/>
      <c r="I700" s="84">
        <f t="shared" si="43"/>
        <v>0</v>
      </c>
      <c r="J700" s="85">
        <f t="shared" si="40"/>
        <v>0</v>
      </c>
      <c r="K700" s="85">
        <f t="shared" si="41"/>
        <v>0</v>
      </c>
      <c r="L700" s="86">
        <f t="shared" si="42"/>
        <v>0</v>
      </c>
      <c r="M700" s="43"/>
    </row>
    <row r="701" spans="1:13" ht="16.5" x14ac:dyDescent="0.2">
      <c r="A701" s="3" t="s">
        <v>35</v>
      </c>
      <c r="B701" s="27">
        <v>699</v>
      </c>
      <c r="C701" s="36"/>
      <c r="D701" s="21"/>
      <c r="E701" s="21"/>
      <c r="F701" s="21"/>
      <c r="G701" s="22"/>
      <c r="H701" s="37"/>
      <c r="I701" s="84">
        <f t="shared" si="43"/>
        <v>0</v>
      </c>
      <c r="J701" s="85">
        <f t="shared" si="40"/>
        <v>0</v>
      </c>
      <c r="K701" s="85">
        <f t="shared" si="41"/>
        <v>0</v>
      </c>
      <c r="L701" s="86">
        <f t="shared" si="42"/>
        <v>0</v>
      </c>
      <c r="M701" s="43"/>
    </row>
    <row r="702" spans="1:13" ht="16.5" x14ac:dyDescent="0.2">
      <c r="A702" s="3" t="s">
        <v>35</v>
      </c>
      <c r="B702" s="27">
        <v>700</v>
      </c>
      <c r="C702" s="36"/>
      <c r="D702" s="21"/>
      <c r="E702" s="21"/>
      <c r="F702" s="21"/>
      <c r="G702" s="22"/>
      <c r="H702" s="37"/>
      <c r="I702" s="84">
        <f t="shared" si="43"/>
        <v>0</v>
      </c>
      <c r="J702" s="85">
        <f t="shared" si="40"/>
        <v>0</v>
      </c>
      <c r="K702" s="85">
        <f t="shared" si="41"/>
        <v>0</v>
      </c>
      <c r="L702" s="86">
        <f t="shared" si="42"/>
        <v>0</v>
      </c>
      <c r="M702" s="43"/>
    </row>
    <row r="703" spans="1:13" ht="16.5" x14ac:dyDescent="0.2">
      <c r="B703" s="27">
        <v>701</v>
      </c>
      <c r="C703" s="36"/>
      <c r="D703" s="21"/>
      <c r="E703" s="21"/>
      <c r="F703" s="21"/>
      <c r="G703" s="22"/>
      <c r="H703" s="37"/>
      <c r="I703" s="84">
        <f t="shared" si="43"/>
        <v>0</v>
      </c>
      <c r="J703" s="85">
        <f t="shared" si="40"/>
        <v>0</v>
      </c>
      <c r="K703" s="85">
        <f t="shared" si="41"/>
        <v>0</v>
      </c>
      <c r="L703" s="86">
        <f t="shared" si="42"/>
        <v>0</v>
      </c>
      <c r="M703" s="43"/>
    </row>
    <row r="704" spans="1:13" ht="16.5" x14ac:dyDescent="0.2">
      <c r="B704" s="27">
        <v>702</v>
      </c>
      <c r="C704" s="36"/>
      <c r="D704" s="21"/>
      <c r="E704" s="21"/>
      <c r="F704" s="21"/>
      <c r="G704" s="22"/>
      <c r="H704" s="37"/>
      <c r="I704" s="84">
        <f t="shared" si="43"/>
        <v>0</v>
      </c>
      <c r="J704" s="85">
        <f t="shared" si="40"/>
        <v>0</v>
      </c>
      <c r="K704" s="85">
        <f t="shared" si="41"/>
        <v>0</v>
      </c>
      <c r="L704" s="86">
        <f t="shared" si="42"/>
        <v>0</v>
      </c>
      <c r="M704" s="43"/>
    </row>
    <row r="705" spans="2:13" ht="16.5" x14ac:dyDescent="0.2">
      <c r="B705" s="27">
        <v>703</v>
      </c>
      <c r="C705" s="36"/>
      <c r="D705" s="21"/>
      <c r="E705" s="21"/>
      <c r="F705" s="21"/>
      <c r="G705" s="22"/>
      <c r="H705" s="37"/>
      <c r="I705" s="84">
        <f t="shared" si="43"/>
        <v>0</v>
      </c>
      <c r="J705" s="85">
        <f t="shared" si="40"/>
        <v>0</v>
      </c>
      <c r="K705" s="85">
        <f t="shared" si="41"/>
        <v>0</v>
      </c>
      <c r="L705" s="86">
        <f t="shared" si="42"/>
        <v>0</v>
      </c>
      <c r="M705" s="43"/>
    </row>
    <row r="706" spans="2:13" ht="16.5" x14ac:dyDescent="0.2">
      <c r="B706" s="27">
        <v>704</v>
      </c>
      <c r="C706" s="36"/>
      <c r="D706" s="21"/>
      <c r="E706" s="21"/>
      <c r="F706" s="21"/>
      <c r="G706" s="22"/>
      <c r="H706" s="37"/>
      <c r="I706" s="84">
        <f t="shared" si="43"/>
        <v>0</v>
      </c>
      <c r="J706" s="85">
        <f t="shared" si="40"/>
        <v>0</v>
      </c>
      <c r="K706" s="85">
        <f t="shared" si="41"/>
        <v>0</v>
      </c>
      <c r="L706" s="86">
        <f t="shared" si="42"/>
        <v>0</v>
      </c>
      <c r="M706" s="43"/>
    </row>
    <row r="707" spans="2:13" ht="16.5" x14ac:dyDescent="0.2">
      <c r="B707" s="27">
        <v>705</v>
      </c>
      <c r="C707" s="36"/>
      <c r="D707" s="21"/>
      <c r="E707" s="21"/>
      <c r="F707" s="21"/>
      <c r="G707" s="22"/>
      <c r="H707" s="37"/>
      <c r="I707" s="84">
        <f t="shared" si="43"/>
        <v>0</v>
      </c>
      <c r="J707" s="85">
        <f t="shared" ref="J707:J770" si="44">IFERROR(IF($E707="(値引き)", "-", $I707*1.1), "")</f>
        <v>0</v>
      </c>
      <c r="K707" s="85">
        <f t="shared" ref="K707:K770" si="45">IFERROR(
IF($E707="(値引き)", "-",
ROUNDDOWN($I707-
SUMIFS($I:$I, $C:$C, $C707, $E:$E, "(値引き)")
*
IFERROR(($I707/SUMIFS($I:$I, $C:$C, $C707, $E:$E, "&lt;&gt;(値引き)")), 0), 0)), "")</f>
        <v>0</v>
      </c>
      <c r="L707" s="86">
        <f t="shared" ref="L707:L770" si="46">IFERROR(IF($E707="(値引き)", "-", $K707*1.1), "")</f>
        <v>0</v>
      </c>
      <c r="M707" s="43"/>
    </row>
    <row r="708" spans="2:13" ht="16.5" x14ac:dyDescent="0.2">
      <c r="B708" s="27">
        <v>706</v>
      </c>
      <c r="C708" s="36"/>
      <c r="D708" s="21"/>
      <c r="E708" s="21"/>
      <c r="F708" s="21"/>
      <c r="G708" s="22"/>
      <c r="H708" s="37"/>
      <c r="I708" s="84">
        <f t="shared" ref="I708:I771" si="47">IFERROR(IF($E708="(値引き)", $G708, $G708*$H708), "")</f>
        <v>0</v>
      </c>
      <c r="J708" s="85">
        <f t="shared" si="44"/>
        <v>0</v>
      </c>
      <c r="K708" s="85">
        <f t="shared" si="45"/>
        <v>0</v>
      </c>
      <c r="L708" s="86">
        <f t="shared" si="46"/>
        <v>0</v>
      </c>
      <c r="M708" s="43"/>
    </row>
    <row r="709" spans="2:13" ht="16.5" x14ac:dyDescent="0.2">
      <c r="B709" s="27">
        <v>707</v>
      </c>
      <c r="C709" s="36"/>
      <c r="D709" s="21"/>
      <c r="E709" s="21"/>
      <c r="F709" s="21"/>
      <c r="G709" s="22"/>
      <c r="H709" s="37"/>
      <c r="I709" s="84">
        <f t="shared" si="47"/>
        <v>0</v>
      </c>
      <c r="J709" s="85">
        <f t="shared" si="44"/>
        <v>0</v>
      </c>
      <c r="K709" s="85">
        <f t="shared" si="45"/>
        <v>0</v>
      </c>
      <c r="L709" s="86">
        <f t="shared" si="46"/>
        <v>0</v>
      </c>
      <c r="M709" s="43"/>
    </row>
    <row r="710" spans="2:13" ht="16.5" x14ac:dyDescent="0.2">
      <c r="B710" s="27">
        <v>708</v>
      </c>
      <c r="C710" s="36"/>
      <c r="D710" s="21"/>
      <c r="E710" s="21"/>
      <c r="F710" s="21"/>
      <c r="G710" s="22"/>
      <c r="H710" s="37"/>
      <c r="I710" s="84">
        <f t="shared" si="47"/>
        <v>0</v>
      </c>
      <c r="J710" s="85">
        <f t="shared" si="44"/>
        <v>0</v>
      </c>
      <c r="K710" s="85">
        <f t="shared" si="45"/>
        <v>0</v>
      </c>
      <c r="L710" s="86">
        <f t="shared" si="46"/>
        <v>0</v>
      </c>
      <c r="M710" s="43"/>
    </row>
    <row r="711" spans="2:13" ht="16.5" x14ac:dyDescent="0.2">
      <c r="B711" s="27">
        <v>709</v>
      </c>
      <c r="C711" s="36"/>
      <c r="D711" s="21"/>
      <c r="E711" s="21"/>
      <c r="F711" s="21"/>
      <c r="G711" s="22"/>
      <c r="H711" s="37"/>
      <c r="I711" s="84">
        <f t="shared" si="47"/>
        <v>0</v>
      </c>
      <c r="J711" s="85">
        <f t="shared" si="44"/>
        <v>0</v>
      </c>
      <c r="K711" s="85">
        <f t="shared" si="45"/>
        <v>0</v>
      </c>
      <c r="L711" s="86">
        <f t="shared" si="46"/>
        <v>0</v>
      </c>
      <c r="M711" s="43"/>
    </row>
    <row r="712" spans="2:13" ht="16.5" x14ac:dyDescent="0.2">
      <c r="B712" s="27">
        <v>710</v>
      </c>
      <c r="C712" s="36"/>
      <c r="D712" s="21"/>
      <c r="E712" s="21"/>
      <c r="F712" s="21"/>
      <c r="G712" s="22"/>
      <c r="H712" s="37"/>
      <c r="I712" s="84">
        <f t="shared" si="47"/>
        <v>0</v>
      </c>
      <c r="J712" s="85">
        <f t="shared" si="44"/>
        <v>0</v>
      </c>
      <c r="K712" s="85">
        <f t="shared" si="45"/>
        <v>0</v>
      </c>
      <c r="L712" s="86">
        <f t="shared" si="46"/>
        <v>0</v>
      </c>
      <c r="M712" s="43"/>
    </row>
    <row r="713" spans="2:13" ht="16.5" x14ac:dyDescent="0.2">
      <c r="B713" s="27">
        <v>711</v>
      </c>
      <c r="C713" s="36"/>
      <c r="D713" s="21"/>
      <c r="E713" s="21"/>
      <c r="F713" s="21"/>
      <c r="G713" s="22"/>
      <c r="H713" s="37"/>
      <c r="I713" s="84">
        <f t="shared" si="47"/>
        <v>0</v>
      </c>
      <c r="J713" s="85">
        <f t="shared" si="44"/>
        <v>0</v>
      </c>
      <c r="K713" s="85">
        <f t="shared" si="45"/>
        <v>0</v>
      </c>
      <c r="L713" s="86">
        <f t="shared" si="46"/>
        <v>0</v>
      </c>
      <c r="M713" s="43"/>
    </row>
    <row r="714" spans="2:13" ht="16.5" x14ac:dyDescent="0.2">
      <c r="B714" s="27">
        <v>712</v>
      </c>
      <c r="C714" s="36"/>
      <c r="D714" s="21"/>
      <c r="E714" s="21"/>
      <c r="F714" s="21"/>
      <c r="G714" s="22"/>
      <c r="H714" s="37"/>
      <c r="I714" s="84">
        <f t="shared" si="47"/>
        <v>0</v>
      </c>
      <c r="J714" s="85">
        <f t="shared" si="44"/>
        <v>0</v>
      </c>
      <c r="K714" s="85">
        <f t="shared" si="45"/>
        <v>0</v>
      </c>
      <c r="L714" s="86">
        <f t="shared" si="46"/>
        <v>0</v>
      </c>
      <c r="M714" s="43"/>
    </row>
    <row r="715" spans="2:13" ht="16.5" x14ac:dyDescent="0.2">
      <c r="B715" s="27">
        <v>713</v>
      </c>
      <c r="C715" s="36"/>
      <c r="D715" s="21"/>
      <c r="E715" s="21"/>
      <c r="F715" s="21"/>
      <c r="G715" s="22"/>
      <c r="H715" s="37"/>
      <c r="I715" s="84">
        <f t="shared" si="47"/>
        <v>0</v>
      </c>
      <c r="J715" s="85">
        <f t="shared" si="44"/>
        <v>0</v>
      </c>
      <c r="K715" s="85">
        <f t="shared" si="45"/>
        <v>0</v>
      </c>
      <c r="L715" s="86">
        <f t="shared" si="46"/>
        <v>0</v>
      </c>
      <c r="M715" s="43"/>
    </row>
    <row r="716" spans="2:13" ht="16.5" x14ac:dyDescent="0.2">
      <c r="B716" s="27">
        <v>714</v>
      </c>
      <c r="C716" s="36"/>
      <c r="D716" s="21"/>
      <c r="E716" s="21"/>
      <c r="F716" s="21"/>
      <c r="G716" s="22"/>
      <c r="H716" s="37"/>
      <c r="I716" s="84">
        <f t="shared" si="47"/>
        <v>0</v>
      </c>
      <c r="J716" s="85">
        <f t="shared" si="44"/>
        <v>0</v>
      </c>
      <c r="K716" s="85">
        <f t="shared" si="45"/>
        <v>0</v>
      </c>
      <c r="L716" s="86">
        <f t="shared" si="46"/>
        <v>0</v>
      </c>
      <c r="M716" s="43"/>
    </row>
    <row r="717" spans="2:13" ht="16.5" x14ac:dyDescent="0.2">
      <c r="B717" s="27">
        <v>715</v>
      </c>
      <c r="C717" s="36"/>
      <c r="D717" s="21"/>
      <c r="E717" s="21"/>
      <c r="F717" s="21"/>
      <c r="G717" s="22"/>
      <c r="H717" s="37"/>
      <c r="I717" s="84">
        <f t="shared" si="47"/>
        <v>0</v>
      </c>
      <c r="J717" s="85">
        <f t="shared" si="44"/>
        <v>0</v>
      </c>
      <c r="K717" s="85">
        <f t="shared" si="45"/>
        <v>0</v>
      </c>
      <c r="L717" s="86">
        <f t="shared" si="46"/>
        <v>0</v>
      </c>
      <c r="M717" s="43"/>
    </row>
    <row r="718" spans="2:13" ht="16.5" x14ac:dyDescent="0.2">
      <c r="B718" s="27">
        <v>716</v>
      </c>
      <c r="C718" s="36"/>
      <c r="D718" s="21"/>
      <c r="E718" s="21"/>
      <c r="F718" s="21"/>
      <c r="G718" s="22"/>
      <c r="H718" s="37"/>
      <c r="I718" s="84">
        <f t="shared" si="47"/>
        <v>0</v>
      </c>
      <c r="J718" s="85">
        <f t="shared" si="44"/>
        <v>0</v>
      </c>
      <c r="K718" s="85">
        <f t="shared" si="45"/>
        <v>0</v>
      </c>
      <c r="L718" s="86">
        <f t="shared" si="46"/>
        <v>0</v>
      </c>
      <c r="M718" s="43"/>
    </row>
    <row r="719" spans="2:13" ht="16.5" x14ac:dyDescent="0.2">
      <c r="B719" s="27">
        <v>717</v>
      </c>
      <c r="C719" s="36"/>
      <c r="D719" s="21"/>
      <c r="E719" s="21"/>
      <c r="F719" s="21"/>
      <c r="G719" s="22"/>
      <c r="H719" s="37"/>
      <c r="I719" s="84">
        <f t="shared" si="47"/>
        <v>0</v>
      </c>
      <c r="J719" s="85">
        <f t="shared" si="44"/>
        <v>0</v>
      </c>
      <c r="K719" s="85">
        <f t="shared" si="45"/>
        <v>0</v>
      </c>
      <c r="L719" s="86">
        <f t="shared" si="46"/>
        <v>0</v>
      </c>
      <c r="M719" s="43"/>
    </row>
    <row r="720" spans="2:13" ht="16.5" x14ac:dyDescent="0.2">
      <c r="B720" s="27">
        <v>718</v>
      </c>
      <c r="C720" s="36"/>
      <c r="D720" s="21"/>
      <c r="E720" s="21"/>
      <c r="F720" s="21"/>
      <c r="G720" s="22"/>
      <c r="H720" s="37"/>
      <c r="I720" s="84">
        <f t="shared" si="47"/>
        <v>0</v>
      </c>
      <c r="J720" s="85">
        <f t="shared" si="44"/>
        <v>0</v>
      </c>
      <c r="K720" s="85">
        <f t="shared" si="45"/>
        <v>0</v>
      </c>
      <c r="L720" s="86">
        <f t="shared" si="46"/>
        <v>0</v>
      </c>
      <c r="M720" s="43"/>
    </row>
    <row r="721" spans="2:13" ht="16.5" x14ac:dyDescent="0.2">
      <c r="B721" s="27">
        <v>719</v>
      </c>
      <c r="C721" s="36"/>
      <c r="D721" s="21"/>
      <c r="E721" s="21"/>
      <c r="F721" s="21"/>
      <c r="G721" s="22"/>
      <c r="H721" s="37"/>
      <c r="I721" s="84">
        <f t="shared" si="47"/>
        <v>0</v>
      </c>
      <c r="J721" s="85">
        <f t="shared" si="44"/>
        <v>0</v>
      </c>
      <c r="K721" s="85">
        <f t="shared" si="45"/>
        <v>0</v>
      </c>
      <c r="L721" s="86">
        <f t="shared" si="46"/>
        <v>0</v>
      </c>
      <c r="M721" s="43"/>
    </row>
    <row r="722" spans="2:13" ht="16.5" x14ac:dyDescent="0.2">
      <c r="B722" s="27">
        <v>720</v>
      </c>
      <c r="C722" s="36"/>
      <c r="D722" s="21"/>
      <c r="E722" s="21"/>
      <c r="F722" s="21"/>
      <c r="G722" s="22"/>
      <c r="H722" s="37"/>
      <c r="I722" s="84">
        <f t="shared" si="47"/>
        <v>0</v>
      </c>
      <c r="J722" s="85">
        <f t="shared" si="44"/>
        <v>0</v>
      </c>
      <c r="K722" s="85">
        <f t="shared" si="45"/>
        <v>0</v>
      </c>
      <c r="L722" s="86">
        <f t="shared" si="46"/>
        <v>0</v>
      </c>
      <c r="M722" s="43"/>
    </row>
    <row r="723" spans="2:13" ht="16.5" x14ac:dyDescent="0.2">
      <c r="B723" s="27">
        <v>721</v>
      </c>
      <c r="C723" s="36"/>
      <c r="D723" s="21"/>
      <c r="E723" s="21"/>
      <c r="F723" s="21"/>
      <c r="G723" s="22"/>
      <c r="H723" s="37"/>
      <c r="I723" s="84">
        <f t="shared" si="47"/>
        <v>0</v>
      </c>
      <c r="J723" s="85">
        <f t="shared" si="44"/>
        <v>0</v>
      </c>
      <c r="K723" s="85">
        <f t="shared" si="45"/>
        <v>0</v>
      </c>
      <c r="L723" s="86">
        <f t="shared" si="46"/>
        <v>0</v>
      </c>
      <c r="M723" s="43"/>
    </row>
    <row r="724" spans="2:13" ht="16.5" x14ac:dyDescent="0.2">
      <c r="B724" s="27">
        <v>722</v>
      </c>
      <c r="C724" s="36"/>
      <c r="D724" s="21"/>
      <c r="E724" s="21"/>
      <c r="F724" s="21"/>
      <c r="G724" s="22"/>
      <c r="H724" s="37"/>
      <c r="I724" s="84">
        <f t="shared" si="47"/>
        <v>0</v>
      </c>
      <c r="J724" s="85">
        <f t="shared" si="44"/>
        <v>0</v>
      </c>
      <c r="K724" s="85">
        <f t="shared" si="45"/>
        <v>0</v>
      </c>
      <c r="L724" s="86">
        <f t="shared" si="46"/>
        <v>0</v>
      </c>
      <c r="M724" s="43"/>
    </row>
    <row r="725" spans="2:13" ht="16.5" x14ac:dyDescent="0.2">
      <c r="B725" s="27">
        <v>723</v>
      </c>
      <c r="C725" s="36"/>
      <c r="D725" s="21"/>
      <c r="E725" s="21"/>
      <c r="F725" s="21"/>
      <c r="G725" s="22"/>
      <c r="H725" s="37"/>
      <c r="I725" s="84">
        <f t="shared" si="47"/>
        <v>0</v>
      </c>
      <c r="J725" s="85">
        <f t="shared" si="44"/>
        <v>0</v>
      </c>
      <c r="K725" s="85">
        <f t="shared" si="45"/>
        <v>0</v>
      </c>
      <c r="L725" s="86">
        <f t="shared" si="46"/>
        <v>0</v>
      </c>
      <c r="M725" s="43"/>
    </row>
    <row r="726" spans="2:13" ht="16.5" x14ac:dyDescent="0.2">
      <c r="B726" s="27">
        <v>724</v>
      </c>
      <c r="C726" s="36"/>
      <c r="D726" s="21"/>
      <c r="E726" s="21"/>
      <c r="F726" s="21"/>
      <c r="G726" s="22"/>
      <c r="H726" s="37"/>
      <c r="I726" s="84">
        <f t="shared" si="47"/>
        <v>0</v>
      </c>
      <c r="J726" s="85">
        <f t="shared" si="44"/>
        <v>0</v>
      </c>
      <c r="K726" s="85">
        <f t="shared" si="45"/>
        <v>0</v>
      </c>
      <c r="L726" s="86">
        <f t="shared" si="46"/>
        <v>0</v>
      </c>
      <c r="M726" s="43"/>
    </row>
    <row r="727" spans="2:13" ht="16.5" x14ac:dyDescent="0.2">
      <c r="B727" s="27">
        <v>725</v>
      </c>
      <c r="C727" s="36"/>
      <c r="D727" s="21"/>
      <c r="E727" s="21"/>
      <c r="F727" s="21"/>
      <c r="G727" s="22"/>
      <c r="H727" s="37"/>
      <c r="I727" s="84">
        <f t="shared" si="47"/>
        <v>0</v>
      </c>
      <c r="J727" s="85">
        <f t="shared" si="44"/>
        <v>0</v>
      </c>
      <c r="K727" s="85">
        <f t="shared" si="45"/>
        <v>0</v>
      </c>
      <c r="L727" s="86">
        <f t="shared" si="46"/>
        <v>0</v>
      </c>
      <c r="M727" s="43"/>
    </row>
    <row r="728" spans="2:13" ht="16.5" x14ac:dyDescent="0.2">
      <c r="B728" s="27">
        <v>726</v>
      </c>
      <c r="C728" s="36"/>
      <c r="D728" s="21"/>
      <c r="E728" s="21"/>
      <c r="F728" s="21"/>
      <c r="G728" s="22"/>
      <c r="H728" s="37"/>
      <c r="I728" s="84">
        <f t="shared" si="47"/>
        <v>0</v>
      </c>
      <c r="J728" s="85">
        <f t="shared" si="44"/>
        <v>0</v>
      </c>
      <c r="K728" s="85">
        <f t="shared" si="45"/>
        <v>0</v>
      </c>
      <c r="L728" s="86">
        <f t="shared" si="46"/>
        <v>0</v>
      </c>
      <c r="M728" s="43"/>
    </row>
    <row r="729" spans="2:13" ht="16.5" x14ac:dyDescent="0.2">
      <c r="B729" s="27">
        <v>727</v>
      </c>
      <c r="C729" s="36"/>
      <c r="D729" s="21"/>
      <c r="E729" s="21"/>
      <c r="F729" s="21"/>
      <c r="G729" s="22"/>
      <c r="H729" s="37"/>
      <c r="I729" s="84">
        <f t="shared" si="47"/>
        <v>0</v>
      </c>
      <c r="J729" s="85">
        <f t="shared" si="44"/>
        <v>0</v>
      </c>
      <c r="K729" s="85">
        <f t="shared" si="45"/>
        <v>0</v>
      </c>
      <c r="L729" s="86">
        <f t="shared" si="46"/>
        <v>0</v>
      </c>
      <c r="M729" s="43"/>
    </row>
    <row r="730" spans="2:13" ht="16.5" x14ac:dyDescent="0.2">
      <c r="B730" s="27">
        <v>728</v>
      </c>
      <c r="C730" s="36"/>
      <c r="D730" s="21"/>
      <c r="E730" s="21"/>
      <c r="F730" s="21"/>
      <c r="G730" s="22"/>
      <c r="H730" s="37"/>
      <c r="I730" s="84">
        <f t="shared" si="47"/>
        <v>0</v>
      </c>
      <c r="J730" s="85">
        <f t="shared" si="44"/>
        <v>0</v>
      </c>
      <c r="K730" s="85">
        <f t="shared" si="45"/>
        <v>0</v>
      </c>
      <c r="L730" s="86">
        <f t="shared" si="46"/>
        <v>0</v>
      </c>
      <c r="M730" s="43"/>
    </row>
    <row r="731" spans="2:13" ht="16.5" x14ac:dyDescent="0.2">
      <c r="B731" s="27">
        <v>729</v>
      </c>
      <c r="C731" s="36"/>
      <c r="D731" s="21"/>
      <c r="E731" s="21"/>
      <c r="F731" s="21"/>
      <c r="G731" s="22"/>
      <c r="H731" s="37"/>
      <c r="I731" s="84">
        <f t="shared" si="47"/>
        <v>0</v>
      </c>
      <c r="J731" s="85">
        <f t="shared" si="44"/>
        <v>0</v>
      </c>
      <c r="K731" s="85">
        <f t="shared" si="45"/>
        <v>0</v>
      </c>
      <c r="L731" s="86">
        <f t="shared" si="46"/>
        <v>0</v>
      </c>
      <c r="M731" s="43"/>
    </row>
    <row r="732" spans="2:13" ht="16.5" x14ac:dyDescent="0.2">
      <c r="B732" s="27">
        <v>730</v>
      </c>
      <c r="C732" s="36"/>
      <c r="D732" s="21"/>
      <c r="E732" s="21"/>
      <c r="F732" s="21"/>
      <c r="G732" s="22"/>
      <c r="H732" s="37"/>
      <c r="I732" s="84">
        <f t="shared" si="47"/>
        <v>0</v>
      </c>
      <c r="J732" s="85">
        <f t="shared" si="44"/>
        <v>0</v>
      </c>
      <c r="K732" s="85">
        <f t="shared" si="45"/>
        <v>0</v>
      </c>
      <c r="L732" s="86">
        <f t="shared" si="46"/>
        <v>0</v>
      </c>
      <c r="M732" s="43"/>
    </row>
    <row r="733" spans="2:13" ht="16.5" x14ac:dyDescent="0.2">
      <c r="B733" s="27">
        <v>731</v>
      </c>
      <c r="C733" s="36"/>
      <c r="D733" s="21"/>
      <c r="E733" s="21"/>
      <c r="F733" s="21"/>
      <c r="G733" s="22"/>
      <c r="H733" s="37"/>
      <c r="I733" s="84">
        <f t="shared" si="47"/>
        <v>0</v>
      </c>
      <c r="J733" s="85">
        <f t="shared" si="44"/>
        <v>0</v>
      </c>
      <c r="K733" s="85">
        <f t="shared" si="45"/>
        <v>0</v>
      </c>
      <c r="L733" s="86">
        <f t="shared" si="46"/>
        <v>0</v>
      </c>
      <c r="M733" s="43"/>
    </row>
    <row r="734" spans="2:13" ht="16.5" x14ac:dyDescent="0.2">
      <c r="B734" s="27">
        <v>732</v>
      </c>
      <c r="C734" s="36"/>
      <c r="D734" s="21"/>
      <c r="E734" s="21"/>
      <c r="F734" s="21"/>
      <c r="G734" s="22"/>
      <c r="H734" s="37"/>
      <c r="I734" s="84">
        <f t="shared" si="47"/>
        <v>0</v>
      </c>
      <c r="J734" s="85">
        <f t="shared" si="44"/>
        <v>0</v>
      </c>
      <c r="K734" s="85">
        <f t="shared" si="45"/>
        <v>0</v>
      </c>
      <c r="L734" s="86">
        <f t="shared" si="46"/>
        <v>0</v>
      </c>
      <c r="M734" s="43"/>
    </row>
    <row r="735" spans="2:13" ht="16.5" x14ac:dyDescent="0.2">
      <c r="B735" s="27">
        <v>733</v>
      </c>
      <c r="C735" s="36"/>
      <c r="D735" s="21"/>
      <c r="E735" s="21"/>
      <c r="F735" s="21"/>
      <c r="G735" s="22"/>
      <c r="H735" s="37"/>
      <c r="I735" s="84">
        <f t="shared" si="47"/>
        <v>0</v>
      </c>
      <c r="J735" s="85">
        <f t="shared" si="44"/>
        <v>0</v>
      </c>
      <c r="K735" s="85">
        <f t="shared" si="45"/>
        <v>0</v>
      </c>
      <c r="L735" s="86">
        <f t="shared" si="46"/>
        <v>0</v>
      </c>
      <c r="M735" s="43"/>
    </row>
    <row r="736" spans="2:13" ht="16.5" x14ac:dyDescent="0.2">
      <c r="B736" s="27">
        <v>734</v>
      </c>
      <c r="C736" s="36"/>
      <c r="D736" s="21"/>
      <c r="E736" s="21"/>
      <c r="F736" s="21"/>
      <c r="G736" s="22"/>
      <c r="H736" s="37"/>
      <c r="I736" s="84">
        <f t="shared" si="47"/>
        <v>0</v>
      </c>
      <c r="J736" s="85">
        <f t="shared" si="44"/>
        <v>0</v>
      </c>
      <c r="K736" s="85">
        <f t="shared" si="45"/>
        <v>0</v>
      </c>
      <c r="L736" s="86">
        <f t="shared" si="46"/>
        <v>0</v>
      </c>
      <c r="M736" s="43"/>
    </row>
    <row r="737" spans="2:13" ht="16.5" x14ac:dyDescent="0.2">
      <c r="B737" s="27">
        <v>735</v>
      </c>
      <c r="C737" s="36"/>
      <c r="D737" s="21"/>
      <c r="E737" s="21"/>
      <c r="F737" s="21"/>
      <c r="G737" s="22"/>
      <c r="H737" s="37"/>
      <c r="I737" s="84">
        <f t="shared" si="47"/>
        <v>0</v>
      </c>
      <c r="J737" s="85">
        <f t="shared" si="44"/>
        <v>0</v>
      </c>
      <c r="K737" s="85">
        <f t="shared" si="45"/>
        <v>0</v>
      </c>
      <c r="L737" s="86">
        <f t="shared" si="46"/>
        <v>0</v>
      </c>
      <c r="M737" s="43"/>
    </row>
    <row r="738" spans="2:13" ht="16.5" x14ac:dyDescent="0.2">
      <c r="B738" s="27">
        <v>736</v>
      </c>
      <c r="C738" s="36"/>
      <c r="D738" s="21"/>
      <c r="E738" s="21"/>
      <c r="F738" s="21"/>
      <c r="G738" s="22"/>
      <c r="H738" s="37"/>
      <c r="I738" s="84">
        <f t="shared" si="47"/>
        <v>0</v>
      </c>
      <c r="J738" s="85">
        <f t="shared" si="44"/>
        <v>0</v>
      </c>
      <c r="K738" s="85">
        <f t="shared" si="45"/>
        <v>0</v>
      </c>
      <c r="L738" s="86">
        <f t="shared" si="46"/>
        <v>0</v>
      </c>
      <c r="M738" s="43"/>
    </row>
    <row r="739" spans="2:13" ht="16.5" x14ac:dyDescent="0.2">
      <c r="B739" s="27">
        <v>737</v>
      </c>
      <c r="C739" s="36"/>
      <c r="D739" s="21"/>
      <c r="E739" s="21"/>
      <c r="F739" s="21"/>
      <c r="G739" s="22"/>
      <c r="H739" s="37"/>
      <c r="I739" s="84">
        <f t="shared" si="47"/>
        <v>0</v>
      </c>
      <c r="J739" s="85">
        <f t="shared" si="44"/>
        <v>0</v>
      </c>
      <c r="K739" s="85">
        <f t="shared" si="45"/>
        <v>0</v>
      </c>
      <c r="L739" s="86">
        <f t="shared" si="46"/>
        <v>0</v>
      </c>
      <c r="M739" s="43"/>
    </row>
    <row r="740" spans="2:13" ht="16.5" x14ac:dyDescent="0.2">
      <c r="B740" s="27">
        <v>738</v>
      </c>
      <c r="C740" s="36"/>
      <c r="D740" s="21"/>
      <c r="E740" s="21"/>
      <c r="F740" s="21"/>
      <c r="G740" s="22"/>
      <c r="H740" s="37"/>
      <c r="I740" s="84">
        <f t="shared" si="47"/>
        <v>0</v>
      </c>
      <c r="J740" s="85">
        <f t="shared" si="44"/>
        <v>0</v>
      </c>
      <c r="K740" s="85">
        <f t="shared" si="45"/>
        <v>0</v>
      </c>
      <c r="L740" s="86">
        <f t="shared" si="46"/>
        <v>0</v>
      </c>
      <c r="M740" s="43"/>
    </row>
    <row r="741" spans="2:13" ht="16.5" x14ac:dyDescent="0.2">
      <c r="B741" s="27">
        <v>739</v>
      </c>
      <c r="C741" s="36"/>
      <c r="D741" s="21"/>
      <c r="E741" s="21"/>
      <c r="F741" s="21"/>
      <c r="G741" s="22"/>
      <c r="H741" s="37"/>
      <c r="I741" s="84">
        <f t="shared" si="47"/>
        <v>0</v>
      </c>
      <c r="J741" s="85">
        <f t="shared" si="44"/>
        <v>0</v>
      </c>
      <c r="K741" s="85">
        <f t="shared" si="45"/>
        <v>0</v>
      </c>
      <c r="L741" s="86">
        <f t="shared" si="46"/>
        <v>0</v>
      </c>
      <c r="M741" s="43"/>
    </row>
    <row r="742" spans="2:13" ht="16.5" x14ac:dyDescent="0.2">
      <c r="B742" s="27">
        <v>740</v>
      </c>
      <c r="C742" s="36"/>
      <c r="D742" s="21"/>
      <c r="E742" s="21"/>
      <c r="F742" s="21"/>
      <c r="G742" s="22"/>
      <c r="H742" s="37"/>
      <c r="I742" s="84">
        <f t="shared" si="47"/>
        <v>0</v>
      </c>
      <c r="J742" s="85">
        <f t="shared" si="44"/>
        <v>0</v>
      </c>
      <c r="K742" s="85">
        <f t="shared" si="45"/>
        <v>0</v>
      </c>
      <c r="L742" s="86">
        <f t="shared" si="46"/>
        <v>0</v>
      </c>
      <c r="M742" s="43"/>
    </row>
    <row r="743" spans="2:13" ht="16.5" x14ac:dyDescent="0.2">
      <c r="B743" s="27">
        <v>741</v>
      </c>
      <c r="C743" s="36"/>
      <c r="D743" s="21"/>
      <c r="E743" s="21"/>
      <c r="F743" s="21"/>
      <c r="G743" s="22"/>
      <c r="H743" s="37"/>
      <c r="I743" s="84">
        <f t="shared" si="47"/>
        <v>0</v>
      </c>
      <c r="J743" s="85">
        <f t="shared" si="44"/>
        <v>0</v>
      </c>
      <c r="K743" s="85">
        <f t="shared" si="45"/>
        <v>0</v>
      </c>
      <c r="L743" s="86">
        <f t="shared" si="46"/>
        <v>0</v>
      </c>
      <c r="M743" s="43"/>
    </row>
    <row r="744" spans="2:13" ht="16.5" x14ac:dyDescent="0.2">
      <c r="B744" s="27">
        <v>742</v>
      </c>
      <c r="C744" s="36"/>
      <c r="D744" s="21"/>
      <c r="E744" s="21"/>
      <c r="F744" s="21"/>
      <c r="G744" s="22"/>
      <c r="H744" s="37"/>
      <c r="I744" s="84">
        <f t="shared" si="47"/>
        <v>0</v>
      </c>
      <c r="J744" s="85">
        <f t="shared" si="44"/>
        <v>0</v>
      </c>
      <c r="K744" s="85">
        <f t="shared" si="45"/>
        <v>0</v>
      </c>
      <c r="L744" s="86">
        <f t="shared" si="46"/>
        <v>0</v>
      </c>
      <c r="M744" s="43"/>
    </row>
    <row r="745" spans="2:13" ht="16.5" x14ac:dyDescent="0.2">
      <c r="B745" s="27">
        <v>743</v>
      </c>
      <c r="C745" s="36"/>
      <c r="D745" s="21"/>
      <c r="E745" s="21"/>
      <c r="F745" s="21"/>
      <c r="G745" s="22"/>
      <c r="H745" s="37"/>
      <c r="I745" s="84">
        <f t="shared" si="47"/>
        <v>0</v>
      </c>
      <c r="J745" s="85">
        <f t="shared" si="44"/>
        <v>0</v>
      </c>
      <c r="K745" s="85">
        <f t="shared" si="45"/>
        <v>0</v>
      </c>
      <c r="L745" s="86">
        <f t="shared" si="46"/>
        <v>0</v>
      </c>
      <c r="M745" s="43"/>
    </row>
    <row r="746" spans="2:13" ht="16.5" x14ac:dyDescent="0.2">
      <c r="B746" s="27">
        <v>744</v>
      </c>
      <c r="C746" s="36"/>
      <c r="D746" s="21"/>
      <c r="E746" s="21"/>
      <c r="F746" s="21"/>
      <c r="G746" s="22"/>
      <c r="H746" s="37"/>
      <c r="I746" s="84">
        <f t="shared" si="47"/>
        <v>0</v>
      </c>
      <c r="J746" s="85">
        <f t="shared" si="44"/>
        <v>0</v>
      </c>
      <c r="K746" s="85">
        <f t="shared" si="45"/>
        <v>0</v>
      </c>
      <c r="L746" s="86">
        <f t="shared" si="46"/>
        <v>0</v>
      </c>
      <c r="M746" s="43"/>
    </row>
    <row r="747" spans="2:13" ht="16.5" x14ac:dyDescent="0.2">
      <c r="B747" s="27">
        <v>745</v>
      </c>
      <c r="C747" s="36"/>
      <c r="D747" s="21"/>
      <c r="E747" s="21"/>
      <c r="F747" s="21"/>
      <c r="G747" s="22"/>
      <c r="H747" s="37"/>
      <c r="I747" s="84">
        <f t="shared" si="47"/>
        <v>0</v>
      </c>
      <c r="J747" s="85">
        <f t="shared" si="44"/>
        <v>0</v>
      </c>
      <c r="K747" s="85">
        <f t="shared" si="45"/>
        <v>0</v>
      </c>
      <c r="L747" s="86">
        <f t="shared" si="46"/>
        <v>0</v>
      </c>
      <c r="M747" s="43"/>
    </row>
    <row r="748" spans="2:13" ht="16.5" x14ac:dyDescent="0.2">
      <c r="B748" s="27">
        <v>746</v>
      </c>
      <c r="C748" s="36"/>
      <c r="D748" s="21"/>
      <c r="E748" s="21"/>
      <c r="F748" s="21"/>
      <c r="G748" s="22"/>
      <c r="H748" s="37"/>
      <c r="I748" s="84">
        <f t="shared" si="47"/>
        <v>0</v>
      </c>
      <c r="J748" s="85">
        <f t="shared" si="44"/>
        <v>0</v>
      </c>
      <c r="K748" s="85">
        <f t="shared" si="45"/>
        <v>0</v>
      </c>
      <c r="L748" s="86">
        <f t="shared" si="46"/>
        <v>0</v>
      </c>
      <c r="M748" s="43"/>
    </row>
    <row r="749" spans="2:13" ht="16.5" x14ac:dyDescent="0.2">
      <c r="B749" s="27">
        <v>747</v>
      </c>
      <c r="C749" s="36"/>
      <c r="D749" s="21"/>
      <c r="E749" s="21"/>
      <c r="F749" s="21"/>
      <c r="G749" s="22"/>
      <c r="H749" s="37"/>
      <c r="I749" s="84">
        <f t="shared" si="47"/>
        <v>0</v>
      </c>
      <c r="J749" s="85">
        <f t="shared" si="44"/>
        <v>0</v>
      </c>
      <c r="K749" s="85">
        <f t="shared" si="45"/>
        <v>0</v>
      </c>
      <c r="L749" s="86">
        <f t="shared" si="46"/>
        <v>0</v>
      </c>
      <c r="M749" s="43"/>
    </row>
    <row r="750" spans="2:13" ht="16.5" x14ac:dyDescent="0.2">
      <c r="B750" s="27">
        <v>748</v>
      </c>
      <c r="C750" s="36"/>
      <c r="D750" s="21"/>
      <c r="E750" s="21"/>
      <c r="F750" s="21"/>
      <c r="G750" s="22"/>
      <c r="H750" s="37"/>
      <c r="I750" s="84">
        <f t="shared" si="47"/>
        <v>0</v>
      </c>
      <c r="J750" s="85">
        <f t="shared" si="44"/>
        <v>0</v>
      </c>
      <c r="K750" s="85">
        <f t="shared" si="45"/>
        <v>0</v>
      </c>
      <c r="L750" s="86">
        <f t="shared" si="46"/>
        <v>0</v>
      </c>
      <c r="M750" s="43"/>
    </row>
    <row r="751" spans="2:13" ht="16.5" x14ac:dyDescent="0.2">
      <c r="B751" s="27">
        <v>749</v>
      </c>
      <c r="C751" s="36"/>
      <c r="D751" s="21"/>
      <c r="E751" s="21"/>
      <c r="F751" s="21"/>
      <c r="G751" s="22"/>
      <c r="H751" s="37"/>
      <c r="I751" s="84">
        <f t="shared" si="47"/>
        <v>0</v>
      </c>
      <c r="J751" s="85">
        <f t="shared" si="44"/>
        <v>0</v>
      </c>
      <c r="K751" s="85">
        <f t="shared" si="45"/>
        <v>0</v>
      </c>
      <c r="L751" s="86">
        <f t="shared" si="46"/>
        <v>0</v>
      </c>
      <c r="M751" s="43"/>
    </row>
    <row r="752" spans="2:13" ht="16.5" x14ac:dyDescent="0.2">
      <c r="B752" s="27">
        <v>750</v>
      </c>
      <c r="C752" s="36"/>
      <c r="D752" s="21"/>
      <c r="E752" s="21"/>
      <c r="F752" s="21"/>
      <c r="G752" s="22"/>
      <c r="H752" s="37"/>
      <c r="I752" s="84">
        <f t="shared" si="47"/>
        <v>0</v>
      </c>
      <c r="J752" s="85">
        <f t="shared" si="44"/>
        <v>0</v>
      </c>
      <c r="K752" s="85">
        <f t="shared" si="45"/>
        <v>0</v>
      </c>
      <c r="L752" s="86">
        <f t="shared" si="46"/>
        <v>0</v>
      </c>
      <c r="M752" s="43"/>
    </row>
    <row r="753" spans="2:13" ht="16.5" x14ac:dyDescent="0.2">
      <c r="B753" s="27">
        <v>751</v>
      </c>
      <c r="C753" s="36"/>
      <c r="D753" s="21"/>
      <c r="E753" s="21"/>
      <c r="F753" s="21"/>
      <c r="G753" s="22"/>
      <c r="H753" s="37"/>
      <c r="I753" s="84">
        <f t="shared" si="47"/>
        <v>0</v>
      </c>
      <c r="J753" s="85">
        <f t="shared" si="44"/>
        <v>0</v>
      </c>
      <c r="K753" s="85">
        <f t="shared" si="45"/>
        <v>0</v>
      </c>
      <c r="L753" s="86">
        <f t="shared" si="46"/>
        <v>0</v>
      </c>
      <c r="M753" s="43"/>
    </row>
    <row r="754" spans="2:13" ht="16.5" x14ac:dyDescent="0.2">
      <c r="B754" s="27">
        <v>752</v>
      </c>
      <c r="C754" s="36"/>
      <c r="D754" s="21"/>
      <c r="E754" s="21"/>
      <c r="F754" s="21"/>
      <c r="G754" s="22"/>
      <c r="H754" s="37"/>
      <c r="I754" s="84">
        <f t="shared" si="47"/>
        <v>0</v>
      </c>
      <c r="J754" s="85">
        <f t="shared" si="44"/>
        <v>0</v>
      </c>
      <c r="K754" s="85">
        <f t="shared" si="45"/>
        <v>0</v>
      </c>
      <c r="L754" s="86">
        <f t="shared" si="46"/>
        <v>0</v>
      </c>
      <c r="M754" s="43"/>
    </row>
    <row r="755" spans="2:13" ht="16.5" x14ac:dyDescent="0.2">
      <c r="B755" s="27">
        <v>753</v>
      </c>
      <c r="C755" s="36"/>
      <c r="D755" s="21"/>
      <c r="E755" s="21"/>
      <c r="F755" s="21"/>
      <c r="G755" s="22"/>
      <c r="H755" s="37"/>
      <c r="I755" s="84">
        <f t="shared" si="47"/>
        <v>0</v>
      </c>
      <c r="J755" s="85">
        <f t="shared" si="44"/>
        <v>0</v>
      </c>
      <c r="K755" s="85">
        <f t="shared" si="45"/>
        <v>0</v>
      </c>
      <c r="L755" s="86">
        <f t="shared" si="46"/>
        <v>0</v>
      </c>
      <c r="M755" s="43"/>
    </row>
    <row r="756" spans="2:13" ht="16.5" x14ac:dyDescent="0.2">
      <c r="B756" s="27">
        <v>754</v>
      </c>
      <c r="C756" s="36"/>
      <c r="D756" s="21"/>
      <c r="E756" s="21"/>
      <c r="F756" s="21"/>
      <c r="G756" s="22"/>
      <c r="H756" s="37"/>
      <c r="I756" s="84">
        <f t="shared" si="47"/>
        <v>0</v>
      </c>
      <c r="J756" s="85">
        <f t="shared" si="44"/>
        <v>0</v>
      </c>
      <c r="K756" s="85">
        <f t="shared" si="45"/>
        <v>0</v>
      </c>
      <c r="L756" s="86">
        <f t="shared" si="46"/>
        <v>0</v>
      </c>
      <c r="M756" s="43"/>
    </row>
    <row r="757" spans="2:13" ht="16.5" x14ac:dyDescent="0.2">
      <c r="B757" s="27">
        <v>755</v>
      </c>
      <c r="C757" s="36"/>
      <c r="D757" s="21"/>
      <c r="E757" s="21"/>
      <c r="F757" s="21"/>
      <c r="G757" s="22"/>
      <c r="H757" s="37"/>
      <c r="I757" s="84">
        <f t="shared" si="47"/>
        <v>0</v>
      </c>
      <c r="J757" s="85">
        <f t="shared" si="44"/>
        <v>0</v>
      </c>
      <c r="K757" s="85">
        <f t="shared" si="45"/>
        <v>0</v>
      </c>
      <c r="L757" s="86">
        <f t="shared" si="46"/>
        <v>0</v>
      </c>
      <c r="M757" s="43"/>
    </row>
    <row r="758" spans="2:13" ht="16.5" x14ac:dyDescent="0.2">
      <c r="B758" s="27">
        <v>756</v>
      </c>
      <c r="C758" s="36"/>
      <c r="D758" s="21"/>
      <c r="E758" s="21"/>
      <c r="F758" s="21"/>
      <c r="G758" s="22"/>
      <c r="H758" s="37"/>
      <c r="I758" s="84">
        <f t="shared" si="47"/>
        <v>0</v>
      </c>
      <c r="J758" s="85">
        <f t="shared" si="44"/>
        <v>0</v>
      </c>
      <c r="K758" s="85">
        <f t="shared" si="45"/>
        <v>0</v>
      </c>
      <c r="L758" s="86">
        <f t="shared" si="46"/>
        <v>0</v>
      </c>
      <c r="M758" s="43"/>
    </row>
    <row r="759" spans="2:13" ht="16.5" x14ac:dyDescent="0.2">
      <c r="B759" s="27">
        <v>757</v>
      </c>
      <c r="C759" s="36"/>
      <c r="D759" s="21"/>
      <c r="E759" s="21"/>
      <c r="F759" s="21"/>
      <c r="G759" s="22"/>
      <c r="H759" s="37"/>
      <c r="I759" s="84">
        <f t="shared" si="47"/>
        <v>0</v>
      </c>
      <c r="J759" s="85">
        <f t="shared" si="44"/>
        <v>0</v>
      </c>
      <c r="K759" s="85">
        <f t="shared" si="45"/>
        <v>0</v>
      </c>
      <c r="L759" s="86">
        <f t="shared" si="46"/>
        <v>0</v>
      </c>
      <c r="M759" s="43"/>
    </row>
    <row r="760" spans="2:13" ht="16.5" x14ac:dyDescent="0.2">
      <c r="B760" s="27">
        <v>758</v>
      </c>
      <c r="C760" s="36"/>
      <c r="D760" s="21"/>
      <c r="E760" s="21"/>
      <c r="F760" s="21"/>
      <c r="G760" s="22"/>
      <c r="H760" s="37"/>
      <c r="I760" s="84">
        <f t="shared" si="47"/>
        <v>0</v>
      </c>
      <c r="J760" s="85">
        <f t="shared" si="44"/>
        <v>0</v>
      </c>
      <c r="K760" s="85">
        <f t="shared" si="45"/>
        <v>0</v>
      </c>
      <c r="L760" s="86">
        <f t="shared" si="46"/>
        <v>0</v>
      </c>
      <c r="M760" s="43"/>
    </row>
    <row r="761" spans="2:13" ht="16.5" x14ac:dyDescent="0.2">
      <c r="B761" s="27">
        <v>759</v>
      </c>
      <c r="C761" s="36"/>
      <c r="D761" s="21"/>
      <c r="E761" s="21"/>
      <c r="F761" s="21"/>
      <c r="G761" s="22"/>
      <c r="H761" s="37"/>
      <c r="I761" s="84">
        <f t="shared" si="47"/>
        <v>0</v>
      </c>
      <c r="J761" s="85">
        <f t="shared" si="44"/>
        <v>0</v>
      </c>
      <c r="K761" s="85">
        <f t="shared" si="45"/>
        <v>0</v>
      </c>
      <c r="L761" s="86">
        <f t="shared" si="46"/>
        <v>0</v>
      </c>
      <c r="M761" s="43"/>
    </row>
    <row r="762" spans="2:13" ht="16.5" x14ac:dyDescent="0.2">
      <c r="B762" s="27">
        <v>760</v>
      </c>
      <c r="C762" s="36"/>
      <c r="D762" s="21"/>
      <c r="E762" s="21"/>
      <c r="F762" s="21"/>
      <c r="G762" s="22"/>
      <c r="H762" s="37"/>
      <c r="I762" s="84">
        <f t="shared" si="47"/>
        <v>0</v>
      </c>
      <c r="J762" s="85">
        <f t="shared" si="44"/>
        <v>0</v>
      </c>
      <c r="K762" s="85">
        <f t="shared" si="45"/>
        <v>0</v>
      </c>
      <c r="L762" s="86">
        <f t="shared" si="46"/>
        <v>0</v>
      </c>
      <c r="M762" s="43"/>
    </row>
    <row r="763" spans="2:13" ht="16.5" x14ac:dyDescent="0.2">
      <c r="B763" s="27">
        <v>761</v>
      </c>
      <c r="C763" s="36"/>
      <c r="D763" s="21"/>
      <c r="E763" s="21"/>
      <c r="F763" s="21"/>
      <c r="G763" s="22"/>
      <c r="H763" s="37"/>
      <c r="I763" s="84">
        <f t="shared" si="47"/>
        <v>0</v>
      </c>
      <c r="J763" s="85">
        <f t="shared" si="44"/>
        <v>0</v>
      </c>
      <c r="K763" s="85">
        <f t="shared" si="45"/>
        <v>0</v>
      </c>
      <c r="L763" s="86">
        <f t="shared" si="46"/>
        <v>0</v>
      </c>
      <c r="M763" s="43"/>
    </row>
    <row r="764" spans="2:13" ht="16.5" x14ac:dyDescent="0.2">
      <c r="B764" s="27">
        <v>762</v>
      </c>
      <c r="C764" s="36"/>
      <c r="D764" s="21"/>
      <c r="E764" s="21"/>
      <c r="F764" s="21"/>
      <c r="G764" s="22"/>
      <c r="H764" s="37"/>
      <c r="I764" s="84">
        <f t="shared" si="47"/>
        <v>0</v>
      </c>
      <c r="J764" s="85">
        <f t="shared" si="44"/>
        <v>0</v>
      </c>
      <c r="K764" s="85">
        <f t="shared" si="45"/>
        <v>0</v>
      </c>
      <c r="L764" s="86">
        <f t="shared" si="46"/>
        <v>0</v>
      </c>
      <c r="M764" s="43"/>
    </row>
    <row r="765" spans="2:13" ht="16.5" x14ac:dyDescent="0.2">
      <c r="B765" s="27">
        <v>763</v>
      </c>
      <c r="C765" s="36"/>
      <c r="D765" s="21"/>
      <c r="E765" s="21"/>
      <c r="F765" s="21"/>
      <c r="G765" s="22"/>
      <c r="H765" s="37"/>
      <c r="I765" s="84">
        <f t="shared" si="47"/>
        <v>0</v>
      </c>
      <c r="J765" s="85">
        <f t="shared" si="44"/>
        <v>0</v>
      </c>
      <c r="K765" s="85">
        <f t="shared" si="45"/>
        <v>0</v>
      </c>
      <c r="L765" s="86">
        <f t="shared" si="46"/>
        <v>0</v>
      </c>
      <c r="M765" s="43"/>
    </row>
    <row r="766" spans="2:13" ht="16.5" x14ac:dyDescent="0.2">
      <c r="B766" s="27">
        <v>764</v>
      </c>
      <c r="C766" s="36"/>
      <c r="D766" s="21"/>
      <c r="E766" s="21"/>
      <c r="F766" s="21"/>
      <c r="G766" s="22"/>
      <c r="H766" s="37"/>
      <c r="I766" s="84">
        <f t="shared" si="47"/>
        <v>0</v>
      </c>
      <c r="J766" s="85">
        <f t="shared" si="44"/>
        <v>0</v>
      </c>
      <c r="K766" s="85">
        <f t="shared" si="45"/>
        <v>0</v>
      </c>
      <c r="L766" s="86">
        <f t="shared" si="46"/>
        <v>0</v>
      </c>
      <c r="M766" s="43"/>
    </row>
    <row r="767" spans="2:13" ht="16.5" x14ac:dyDescent="0.2">
      <c r="B767" s="27">
        <v>765</v>
      </c>
      <c r="C767" s="36"/>
      <c r="D767" s="21"/>
      <c r="E767" s="21"/>
      <c r="F767" s="21"/>
      <c r="G767" s="22"/>
      <c r="H767" s="37"/>
      <c r="I767" s="84">
        <f t="shared" si="47"/>
        <v>0</v>
      </c>
      <c r="J767" s="85">
        <f t="shared" si="44"/>
        <v>0</v>
      </c>
      <c r="K767" s="85">
        <f t="shared" si="45"/>
        <v>0</v>
      </c>
      <c r="L767" s="86">
        <f t="shared" si="46"/>
        <v>0</v>
      </c>
      <c r="M767" s="43"/>
    </row>
    <row r="768" spans="2:13" ht="16.5" x14ac:dyDescent="0.2">
      <c r="B768" s="27">
        <v>766</v>
      </c>
      <c r="C768" s="36"/>
      <c r="D768" s="21"/>
      <c r="E768" s="21"/>
      <c r="F768" s="21"/>
      <c r="G768" s="22"/>
      <c r="H768" s="37"/>
      <c r="I768" s="84">
        <f t="shared" si="47"/>
        <v>0</v>
      </c>
      <c r="J768" s="85">
        <f t="shared" si="44"/>
        <v>0</v>
      </c>
      <c r="K768" s="85">
        <f t="shared" si="45"/>
        <v>0</v>
      </c>
      <c r="L768" s="86">
        <f t="shared" si="46"/>
        <v>0</v>
      </c>
      <c r="M768" s="43"/>
    </row>
    <row r="769" spans="2:13" ht="16.5" x14ac:dyDescent="0.2">
      <c r="B769" s="27">
        <v>767</v>
      </c>
      <c r="C769" s="36"/>
      <c r="D769" s="21"/>
      <c r="E769" s="21"/>
      <c r="F769" s="21"/>
      <c r="G769" s="22"/>
      <c r="H769" s="37"/>
      <c r="I769" s="84">
        <f t="shared" si="47"/>
        <v>0</v>
      </c>
      <c r="J769" s="85">
        <f t="shared" si="44"/>
        <v>0</v>
      </c>
      <c r="K769" s="85">
        <f t="shared" si="45"/>
        <v>0</v>
      </c>
      <c r="L769" s="86">
        <f t="shared" si="46"/>
        <v>0</v>
      </c>
      <c r="M769" s="43"/>
    </row>
    <row r="770" spans="2:13" ht="16.5" x14ac:dyDescent="0.2">
      <c r="B770" s="27">
        <v>768</v>
      </c>
      <c r="C770" s="36"/>
      <c r="D770" s="21"/>
      <c r="E770" s="21"/>
      <c r="F770" s="21"/>
      <c r="G770" s="22"/>
      <c r="H770" s="37"/>
      <c r="I770" s="84">
        <f t="shared" si="47"/>
        <v>0</v>
      </c>
      <c r="J770" s="85">
        <f t="shared" si="44"/>
        <v>0</v>
      </c>
      <c r="K770" s="85">
        <f t="shared" si="45"/>
        <v>0</v>
      </c>
      <c r="L770" s="86">
        <f t="shared" si="46"/>
        <v>0</v>
      </c>
      <c r="M770" s="43"/>
    </row>
    <row r="771" spans="2:13" ht="16.5" x14ac:dyDescent="0.2">
      <c r="B771" s="27">
        <v>769</v>
      </c>
      <c r="C771" s="36"/>
      <c r="D771" s="21"/>
      <c r="E771" s="21"/>
      <c r="F771" s="21"/>
      <c r="G771" s="22"/>
      <c r="H771" s="37"/>
      <c r="I771" s="84">
        <f t="shared" si="47"/>
        <v>0</v>
      </c>
      <c r="J771" s="85">
        <f t="shared" ref="J771:J834" si="48">IFERROR(IF($E771="(値引き)", "-", $I771*1.1), "")</f>
        <v>0</v>
      </c>
      <c r="K771" s="85">
        <f t="shared" ref="K771:K834" si="49">IFERROR(
IF($E771="(値引き)", "-",
ROUNDDOWN($I771-
SUMIFS($I:$I, $C:$C, $C771, $E:$E, "(値引き)")
*
IFERROR(($I771/SUMIFS($I:$I, $C:$C, $C771, $E:$E, "&lt;&gt;(値引き)")), 0), 0)), "")</f>
        <v>0</v>
      </c>
      <c r="L771" s="86">
        <f t="shared" ref="L771:L834" si="50">IFERROR(IF($E771="(値引き)", "-", $K771*1.1), "")</f>
        <v>0</v>
      </c>
      <c r="M771" s="43"/>
    </row>
    <row r="772" spans="2:13" ht="16.5" x14ac:dyDescent="0.2">
      <c r="B772" s="27">
        <v>770</v>
      </c>
      <c r="C772" s="36"/>
      <c r="D772" s="21"/>
      <c r="E772" s="21"/>
      <c r="F772" s="21"/>
      <c r="G772" s="22"/>
      <c r="H772" s="37"/>
      <c r="I772" s="84">
        <f t="shared" ref="I772:I835" si="51">IFERROR(IF($E772="(値引き)", $G772, $G772*$H772), "")</f>
        <v>0</v>
      </c>
      <c r="J772" s="85">
        <f t="shared" si="48"/>
        <v>0</v>
      </c>
      <c r="K772" s="85">
        <f t="shared" si="49"/>
        <v>0</v>
      </c>
      <c r="L772" s="86">
        <f t="shared" si="50"/>
        <v>0</v>
      </c>
      <c r="M772" s="43"/>
    </row>
    <row r="773" spans="2:13" ht="16.5" x14ac:dyDescent="0.2">
      <c r="B773" s="27">
        <v>771</v>
      </c>
      <c r="C773" s="36"/>
      <c r="D773" s="21"/>
      <c r="E773" s="21"/>
      <c r="F773" s="21"/>
      <c r="G773" s="22"/>
      <c r="H773" s="37"/>
      <c r="I773" s="84">
        <f t="shared" si="51"/>
        <v>0</v>
      </c>
      <c r="J773" s="85">
        <f t="shared" si="48"/>
        <v>0</v>
      </c>
      <c r="K773" s="85">
        <f t="shared" si="49"/>
        <v>0</v>
      </c>
      <c r="L773" s="86">
        <f t="shared" si="50"/>
        <v>0</v>
      </c>
      <c r="M773" s="43"/>
    </row>
    <row r="774" spans="2:13" ht="16.5" x14ac:dyDescent="0.2">
      <c r="B774" s="27">
        <v>772</v>
      </c>
      <c r="C774" s="36"/>
      <c r="D774" s="21"/>
      <c r="E774" s="21"/>
      <c r="F774" s="21"/>
      <c r="G774" s="22"/>
      <c r="H774" s="37"/>
      <c r="I774" s="84">
        <f t="shared" si="51"/>
        <v>0</v>
      </c>
      <c r="J774" s="85">
        <f t="shared" si="48"/>
        <v>0</v>
      </c>
      <c r="K774" s="85">
        <f t="shared" si="49"/>
        <v>0</v>
      </c>
      <c r="L774" s="86">
        <f t="shared" si="50"/>
        <v>0</v>
      </c>
      <c r="M774" s="43"/>
    </row>
    <row r="775" spans="2:13" ht="16.5" x14ac:dyDescent="0.2">
      <c r="B775" s="27">
        <v>773</v>
      </c>
      <c r="C775" s="36"/>
      <c r="D775" s="21"/>
      <c r="E775" s="21"/>
      <c r="F775" s="21"/>
      <c r="G775" s="22"/>
      <c r="H775" s="37"/>
      <c r="I775" s="84">
        <f t="shared" si="51"/>
        <v>0</v>
      </c>
      <c r="J775" s="85">
        <f t="shared" si="48"/>
        <v>0</v>
      </c>
      <c r="K775" s="85">
        <f t="shared" si="49"/>
        <v>0</v>
      </c>
      <c r="L775" s="86">
        <f t="shared" si="50"/>
        <v>0</v>
      </c>
      <c r="M775" s="43"/>
    </row>
    <row r="776" spans="2:13" ht="16.5" x14ac:dyDescent="0.2">
      <c r="B776" s="27">
        <v>774</v>
      </c>
      <c r="C776" s="36"/>
      <c r="D776" s="21"/>
      <c r="E776" s="21"/>
      <c r="F776" s="21"/>
      <c r="G776" s="22"/>
      <c r="H776" s="37"/>
      <c r="I776" s="84">
        <f t="shared" si="51"/>
        <v>0</v>
      </c>
      <c r="J776" s="85">
        <f t="shared" si="48"/>
        <v>0</v>
      </c>
      <c r="K776" s="85">
        <f t="shared" si="49"/>
        <v>0</v>
      </c>
      <c r="L776" s="86">
        <f t="shared" si="50"/>
        <v>0</v>
      </c>
      <c r="M776" s="43"/>
    </row>
    <row r="777" spans="2:13" ht="16.5" x14ac:dyDescent="0.2">
      <c r="B777" s="27">
        <v>775</v>
      </c>
      <c r="C777" s="36"/>
      <c r="D777" s="21"/>
      <c r="E777" s="21"/>
      <c r="F777" s="21"/>
      <c r="G777" s="22"/>
      <c r="H777" s="37"/>
      <c r="I777" s="84">
        <f t="shared" si="51"/>
        <v>0</v>
      </c>
      <c r="J777" s="85">
        <f t="shared" si="48"/>
        <v>0</v>
      </c>
      <c r="K777" s="85">
        <f t="shared" si="49"/>
        <v>0</v>
      </c>
      <c r="L777" s="86">
        <f t="shared" si="50"/>
        <v>0</v>
      </c>
      <c r="M777" s="43"/>
    </row>
    <row r="778" spans="2:13" ht="16.5" x14ac:dyDescent="0.2">
      <c r="B778" s="27">
        <v>776</v>
      </c>
      <c r="C778" s="36"/>
      <c r="D778" s="21"/>
      <c r="E778" s="21"/>
      <c r="F778" s="21"/>
      <c r="G778" s="22"/>
      <c r="H778" s="37"/>
      <c r="I778" s="84">
        <f t="shared" si="51"/>
        <v>0</v>
      </c>
      <c r="J778" s="85">
        <f t="shared" si="48"/>
        <v>0</v>
      </c>
      <c r="K778" s="85">
        <f t="shared" si="49"/>
        <v>0</v>
      </c>
      <c r="L778" s="86">
        <f t="shared" si="50"/>
        <v>0</v>
      </c>
      <c r="M778" s="43"/>
    </row>
    <row r="779" spans="2:13" ht="16.5" x14ac:dyDescent="0.2">
      <c r="B779" s="27">
        <v>777</v>
      </c>
      <c r="C779" s="36"/>
      <c r="D779" s="21"/>
      <c r="E779" s="21"/>
      <c r="F779" s="21"/>
      <c r="G779" s="22"/>
      <c r="H779" s="37"/>
      <c r="I779" s="84">
        <f t="shared" si="51"/>
        <v>0</v>
      </c>
      <c r="J779" s="85">
        <f t="shared" si="48"/>
        <v>0</v>
      </c>
      <c r="K779" s="85">
        <f t="shared" si="49"/>
        <v>0</v>
      </c>
      <c r="L779" s="86">
        <f t="shared" si="50"/>
        <v>0</v>
      </c>
      <c r="M779" s="43"/>
    </row>
    <row r="780" spans="2:13" ht="16.5" x14ac:dyDescent="0.2">
      <c r="B780" s="27">
        <v>778</v>
      </c>
      <c r="C780" s="36"/>
      <c r="D780" s="21"/>
      <c r="E780" s="21"/>
      <c r="F780" s="21"/>
      <c r="G780" s="22"/>
      <c r="H780" s="37"/>
      <c r="I780" s="84">
        <f t="shared" si="51"/>
        <v>0</v>
      </c>
      <c r="J780" s="85">
        <f t="shared" si="48"/>
        <v>0</v>
      </c>
      <c r="K780" s="85">
        <f t="shared" si="49"/>
        <v>0</v>
      </c>
      <c r="L780" s="86">
        <f t="shared" si="50"/>
        <v>0</v>
      </c>
      <c r="M780" s="43"/>
    </row>
    <row r="781" spans="2:13" ht="16.5" x14ac:dyDescent="0.2">
      <c r="B781" s="27">
        <v>779</v>
      </c>
      <c r="C781" s="36"/>
      <c r="D781" s="21"/>
      <c r="E781" s="21"/>
      <c r="F781" s="21"/>
      <c r="G781" s="22"/>
      <c r="H781" s="37"/>
      <c r="I781" s="84">
        <f t="shared" si="51"/>
        <v>0</v>
      </c>
      <c r="J781" s="85">
        <f t="shared" si="48"/>
        <v>0</v>
      </c>
      <c r="K781" s="85">
        <f t="shared" si="49"/>
        <v>0</v>
      </c>
      <c r="L781" s="86">
        <f t="shared" si="50"/>
        <v>0</v>
      </c>
      <c r="M781" s="43"/>
    </row>
    <row r="782" spans="2:13" ht="16.5" x14ac:dyDescent="0.2">
      <c r="B782" s="27">
        <v>780</v>
      </c>
      <c r="C782" s="36"/>
      <c r="D782" s="21"/>
      <c r="E782" s="21"/>
      <c r="F782" s="21"/>
      <c r="G782" s="22"/>
      <c r="H782" s="37"/>
      <c r="I782" s="84">
        <f t="shared" si="51"/>
        <v>0</v>
      </c>
      <c r="J782" s="85">
        <f t="shared" si="48"/>
        <v>0</v>
      </c>
      <c r="K782" s="85">
        <f t="shared" si="49"/>
        <v>0</v>
      </c>
      <c r="L782" s="86">
        <f t="shared" si="50"/>
        <v>0</v>
      </c>
      <c r="M782" s="43"/>
    </row>
    <row r="783" spans="2:13" ht="16.5" x14ac:dyDescent="0.2">
      <c r="B783" s="27">
        <v>781</v>
      </c>
      <c r="C783" s="36"/>
      <c r="D783" s="21"/>
      <c r="E783" s="21"/>
      <c r="F783" s="21"/>
      <c r="G783" s="22"/>
      <c r="H783" s="37"/>
      <c r="I783" s="84">
        <f t="shared" si="51"/>
        <v>0</v>
      </c>
      <c r="J783" s="85">
        <f t="shared" si="48"/>
        <v>0</v>
      </c>
      <c r="K783" s="85">
        <f t="shared" si="49"/>
        <v>0</v>
      </c>
      <c r="L783" s="86">
        <f t="shared" si="50"/>
        <v>0</v>
      </c>
      <c r="M783" s="43"/>
    </row>
    <row r="784" spans="2:13" ht="16.5" x14ac:dyDescent="0.2">
      <c r="B784" s="27">
        <v>782</v>
      </c>
      <c r="C784" s="36"/>
      <c r="D784" s="21"/>
      <c r="E784" s="21"/>
      <c r="F784" s="21"/>
      <c r="G784" s="22"/>
      <c r="H784" s="37"/>
      <c r="I784" s="84">
        <f t="shared" si="51"/>
        <v>0</v>
      </c>
      <c r="J784" s="85">
        <f t="shared" si="48"/>
        <v>0</v>
      </c>
      <c r="K784" s="85">
        <f t="shared" si="49"/>
        <v>0</v>
      </c>
      <c r="L784" s="86">
        <f t="shared" si="50"/>
        <v>0</v>
      </c>
      <c r="M784" s="43"/>
    </row>
    <row r="785" spans="2:13" ht="16.5" x14ac:dyDescent="0.2">
      <c r="B785" s="27">
        <v>783</v>
      </c>
      <c r="C785" s="36"/>
      <c r="D785" s="21"/>
      <c r="E785" s="21"/>
      <c r="F785" s="21"/>
      <c r="G785" s="22"/>
      <c r="H785" s="37"/>
      <c r="I785" s="84">
        <f t="shared" si="51"/>
        <v>0</v>
      </c>
      <c r="J785" s="85">
        <f t="shared" si="48"/>
        <v>0</v>
      </c>
      <c r="K785" s="85">
        <f t="shared" si="49"/>
        <v>0</v>
      </c>
      <c r="L785" s="86">
        <f t="shared" si="50"/>
        <v>0</v>
      </c>
      <c r="M785" s="43"/>
    </row>
    <row r="786" spans="2:13" ht="16.5" x14ac:dyDescent="0.2">
      <c r="B786" s="27">
        <v>784</v>
      </c>
      <c r="C786" s="36"/>
      <c r="D786" s="21"/>
      <c r="E786" s="21"/>
      <c r="F786" s="21"/>
      <c r="G786" s="22"/>
      <c r="H786" s="37"/>
      <c r="I786" s="84">
        <f t="shared" si="51"/>
        <v>0</v>
      </c>
      <c r="J786" s="85">
        <f t="shared" si="48"/>
        <v>0</v>
      </c>
      <c r="K786" s="85">
        <f t="shared" si="49"/>
        <v>0</v>
      </c>
      <c r="L786" s="86">
        <f t="shared" si="50"/>
        <v>0</v>
      </c>
      <c r="M786" s="43"/>
    </row>
    <row r="787" spans="2:13" ht="16.5" x14ac:dyDescent="0.2">
      <c r="B787" s="27">
        <v>785</v>
      </c>
      <c r="C787" s="36"/>
      <c r="D787" s="21"/>
      <c r="E787" s="21"/>
      <c r="F787" s="21"/>
      <c r="G787" s="22"/>
      <c r="H787" s="37"/>
      <c r="I787" s="84">
        <f t="shared" si="51"/>
        <v>0</v>
      </c>
      <c r="J787" s="85">
        <f t="shared" si="48"/>
        <v>0</v>
      </c>
      <c r="K787" s="85">
        <f t="shared" si="49"/>
        <v>0</v>
      </c>
      <c r="L787" s="86">
        <f t="shared" si="50"/>
        <v>0</v>
      </c>
      <c r="M787" s="43"/>
    </row>
    <row r="788" spans="2:13" ht="16.5" x14ac:dyDescent="0.2">
      <c r="B788" s="27">
        <v>786</v>
      </c>
      <c r="C788" s="36"/>
      <c r="D788" s="21"/>
      <c r="E788" s="21"/>
      <c r="F788" s="21"/>
      <c r="G788" s="22"/>
      <c r="H788" s="37"/>
      <c r="I788" s="84">
        <f t="shared" si="51"/>
        <v>0</v>
      </c>
      <c r="J788" s="85">
        <f t="shared" si="48"/>
        <v>0</v>
      </c>
      <c r="K788" s="85">
        <f t="shared" si="49"/>
        <v>0</v>
      </c>
      <c r="L788" s="86">
        <f t="shared" si="50"/>
        <v>0</v>
      </c>
      <c r="M788" s="43"/>
    </row>
    <row r="789" spans="2:13" ht="16.5" x14ac:dyDescent="0.2">
      <c r="B789" s="27">
        <v>787</v>
      </c>
      <c r="C789" s="36"/>
      <c r="D789" s="21"/>
      <c r="E789" s="21"/>
      <c r="F789" s="21"/>
      <c r="G789" s="22"/>
      <c r="H789" s="37"/>
      <c r="I789" s="84">
        <f t="shared" si="51"/>
        <v>0</v>
      </c>
      <c r="J789" s="85">
        <f t="shared" si="48"/>
        <v>0</v>
      </c>
      <c r="K789" s="85">
        <f t="shared" si="49"/>
        <v>0</v>
      </c>
      <c r="L789" s="86">
        <f t="shared" si="50"/>
        <v>0</v>
      </c>
      <c r="M789" s="43"/>
    </row>
    <row r="790" spans="2:13" ht="16.5" x14ac:dyDescent="0.2">
      <c r="B790" s="27">
        <v>788</v>
      </c>
      <c r="C790" s="36"/>
      <c r="D790" s="21"/>
      <c r="E790" s="21"/>
      <c r="F790" s="21"/>
      <c r="G790" s="22"/>
      <c r="H790" s="37"/>
      <c r="I790" s="84">
        <f t="shared" si="51"/>
        <v>0</v>
      </c>
      <c r="J790" s="85">
        <f t="shared" si="48"/>
        <v>0</v>
      </c>
      <c r="K790" s="85">
        <f t="shared" si="49"/>
        <v>0</v>
      </c>
      <c r="L790" s="86">
        <f t="shared" si="50"/>
        <v>0</v>
      </c>
      <c r="M790" s="43"/>
    </row>
    <row r="791" spans="2:13" ht="16.5" x14ac:dyDescent="0.2">
      <c r="B791" s="27">
        <v>789</v>
      </c>
      <c r="C791" s="36"/>
      <c r="D791" s="21"/>
      <c r="E791" s="21"/>
      <c r="F791" s="21"/>
      <c r="G791" s="22"/>
      <c r="H791" s="37"/>
      <c r="I791" s="84">
        <f t="shared" si="51"/>
        <v>0</v>
      </c>
      <c r="J791" s="85">
        <f t="shared" si="48"/>
        <v>0</v>
      </c>
      <c r="K791" s="85">
        <f t="shared" si="49"/>
        <v>0</v>
      </c>
      <c r="L791" s="86">
        <f t="shared" si="50"/>
        <v>0</v>
      </c>
      <c r="M791" s="43"/>
    </row>
    <row r="792" spans="2:13" ht="16.5" x14ac:dyDescent="0.2">
      <c r="B792" s="27">
        <v>790</v>
      </c>
      <c r="C792" s="36"/>
      <c r="D792" s="21"/>
      <c r="E792" s="21"/>
      <c r="F792" s="21"/>
      <c r="G792" s="22"/>
      <c r="H792" s="37"/>
      <c r="I792" s="84">
        <f t="shared" si="51"/>
        <v>0</v>
      </c>
      <c r="J792" s="85">
        <f t="shared" si="48"/>
        <v>0</v>
      </c>
      <c r="K792" s="85">
        <f t="shared" si="49"/>
        <v>0</v>
      </c>
      <c r="L792" s="86">
        <f t="shared" si="50"/>
        <v>0</v>
      </c>
      <c r="M792" s="43"/>
    </row>
    <row r="793" spans="2:13" ht="16.5" x14ac:dyDescent="0.2">
      <c r="B793" s="27">
        <v>791</v>
      </c>
      <c r="C793" s="36"/>
      <c r="D793" s="21"/>
      <c r="E793" s="21"/>
      <c r="F793" s="21"/>
      <c r="G793" s="22"/>
      <c r="H793" s="37"/>
      <c r="I793" s="84">
        <f t="shared" si="51"/>
        <v>0</v>
      </c>
      <c r="J793" s="85">
        <f t="shared" si="48"/>
        <v>0</v>
      </c>
      <c r="K793" s="85">
        <f t="shared" si="49"/>
        <v>0</v>
      </c>
      <c r="L793" s="86">
        <f t="shared" si="50"/>
        <v>0</v>
      </c>
      <c r="M793" s="43"/>
    </row>
    <row r="794" spans="2:13" ht="16.5" x14ac:dyDescent="0.2">
      <c r="B794" s="27">
        <v>792</v>
      </c>
      <c r="C794" s="36"/>
      <c r="D794" s="21"/>
      <c r="E794" s="21"/>
      <c r="F794" s="21"/>
      <c r="G794" s="22"/>
      <c r="H794" s="37"/>
      <c r="I794" s="84">
        <f t="shared" si="51"/>
        <v>0</v>
      </c>
      <c r="J794" s="85">
        <f t="shared" si="48"/>
        <v>0</v>
      </c>
      <c r="K794" s="85">
        <f t="shared" si="49"/>
        <v>0</v>
      </c>
      <c r="L794" s="86">
        <f t="shared" si="50"/>
        <v>0</v>
      </c>
      <c r="M794" s="43"/>
    </row>
    <row r="795" spans="2:13" ht="16.5" x14ac:dyDescent="0.2">
      <c r="B795" s="27">
        <v>793</v>
      </c>
      <c r="C795" s="36"/>
      <c r="D795" s="21"/>
      <c r="E795" s="21"/>
      <c r="F795" s="21"/>
      <c r="G795" s="22"/>
      <c r="H795" s="37"/>
      <c r="I795" s="84">
        <f t="shared" si="51"/>
        <v>0</v>
      </c>
      <c r="J795" s="85">
        <f t="shared" si="48"/>
        <v>0</v>
      </c>
      <c r="K795" s="85">
        <f t="shared" si="49"/>
        <v>0</v>
      </c>
      <c r="L795" s="86">
        <f t="shared" si="50"/>
        <v>0</v>
      </c>
      <c r="M795" s="43"/>
    </row>
    <row r="796" spans="2:13" ht="16.5" x14ac:dyDescent="0.2">
      <c r="B796" s="27">
        <v>794</v>
      </c>
      <c r="C796" s="36"/>
      <c r="D796" s="21"/>
      <c r="E796" s="21"/>
      <c r="F796" s="21"/>
      <c r="G796" s="22"/>
      <c r="H796" s="37"/>
      <c r="I796" s="84">
        <f t="shared" si="51"/>
        <v>0</v>
      </c>
      <c r="J796" s="85">
        <f t="shared" si="48"/>
        <v>0</v>
      </c>
      <c r="K796" s="85">
        <f t="shared" si="49"/>
        <v>0</v>
      </c>
      <c r="L796" s="86">
        <f t="shared" si="50"/>
        <v>0</v>
      </c>
      <c r="M796" s="43"/>
    </row>
    <row r="797" spans="2:13" ht="16.5" x14ac:dyDescent="0.2">
      <c r="B797" s="27">
        <v>795</v>
      </c>
      <c r="C797" s="36"/>
      <c r="D797" s="21"/>
      <c r="E797" s="21"/>
      <c r="F797" s="21"/>
      <c r="G797" s="22"/>
      <c r="H797" s="37"/>
      <c r="I797" s="84">
        <f t="shared" si="51"/>
        <v>0</v>
      </c>
      <c r="J797" s="85">
        <f t="shared" si="48"/>
        <v>0</v>
      </c>
      <c r="K797" s="85">
        <f t="shared" si="49"/>
        <v>0</v>
      </c>
      <c r="L797" s="86">
        <f t="shared" si="50"/>
        <v>0</v>
      </c>
      <c r="M797" s="43"/>
    </row>
    <row r="798" spans="2:13" ht="16.5" x14ac:dyDescent="0.2">
      <c r="B798" s="27">
        <v>796</v>
      </c>
      <c r="C798" s="36"/>
      <c r="D798" s="21"/>
      <c r="E798" s="21"/>
      <c r="F798" s="21"/>
      <c r="G798" s="22"/>
      <c r="H798" s="37"/>
      <c r="I798" s="84">
        <f t="shared" si="51"/>
        <v>0</v>
      </c>
      <c r="J798" s="85">
        <f t="shared" si="48"/>
        <v>0</v>
      </c>
      <c r="K798" s="85">
        <f t="shared" si="49"/>
        <v>0</v>
      </c>
      <c r="L798" s="86">
        <f t="shared" si="50"/>
        <v>0</v>
      </c>
      <c r="M798" s="43"/>
    </row>
    <row r="799" spans="2:13" ht="16.5" x14ac:dyDescent="0.2">
      <c r="B799" s="27">
        <v>797</v>
      </c>
      <c r="C799" s="36"/>
      <c r="D799" s="21"/>
      <c r="E799" s="21"/>
      <c r="F799" s="21"/>
      <c r="G799" s="22"/>
      <c r="H799" s="37"/>
      <c r="I799" s="84">
        <f t="shared" si="51"/>
        <v>0</v>
      </c>
      <c r="J799" s="85">
        <f t="shared" si="48"/>
        <v>0</v>
      </c>
      <c r="K799" s="85">
        <f t="shared" si="49"/>
        <v>0</v>
      </c>
      <c r="L799" s="86">
        <f t="shared" si="50"/>
        <v>0</v>
      </c>
      <c r="M799" s="43"/>
    </row>
    <row r="800" spans="2:13" ht="16.5" x14ac:dyDescent="0.2">
      <c r="B800" s="27">
        <v>798</v>
      </c>
      <c r="C800" s="36"/>
      <c r="D800" s="21"/>
      <c r="E800" s="21"/>
      <c r="F800" s="21"/>
      <c r="G800" s="22"/>
      <c r="H800" s="37"/>
      <c r="I800" s="84">
        <f t="shared" si="51"/>
        <v>0</v>
      </c>
      <c r="J800" s="85">
        <f t="shared" si="48"/>
        <v>0</v>
      </c>
      <c r="K800" s="85">
        <f t="shared" si="49"/>
        <v>0</v>
      </c>
      <c r="L800" s="86">
        <f t="shared" si="50"/>
        <v>0</v>
      </c>
      <c r="M800" s="43"/>
    </row>
    <row r="801" spans="2:13" ht="16.5" x14ac:dyDescent="0.2">
      <c r="B801" s="27">
        <v>799</v>
      </c>
      <c r="C801" s="36"/>
      <c r="D801" s="21"/>
      <c r="E801" s="21"/>
      <c r="F801" s="21"/>
      <c r="G801" s="22"/>
      <c r="H801" s="37"/>
      <c r="I801" s="84">
        <f t="shared" si="51"/>
        <v>0</v>
      </c>
      <c r="J801" s="85">
        <f t="shared" si="48"/>
        <v>0</v>
      </c>
      <c r="K801" s="85">
        <f t="shared" si="49"/>
        <v>0</v>
      </c>
      <c r="L801" s="86">
        <f t="shared" si="50"/>
        <v>0</v>
      </c>
      <c r="M801" s="43"/>
    </row>
    <row r="802" spans="2:13" ht="16.5" x14ac:dyDescent="0.2">
      <c r="B802" s="27">
        <v>800</v>
      </c>
      <c r="C802" s="36"/>
      <c r="D802" s="21"/>
      <c r="E802" s="21"/>
      <c r="F802" s="21"/>
      <c r="G802" s="22"/>
      <c r="H802" s="37"/>
      <c r="I802" s="84">
        <f t="shared" si="51"/>
        <v>0</v>
      </c>
      <c r="J802" s="85">
        <f t="shared" si="48"/>
        <v>0</v>
      </c>
      <c r="K802" s="85">
        <f t="shared" si="49"/>
        <v>0</v>
      </c>
      <c r="L802" s="86">
        <f t="shared" si="50"/>
        <v>0</v>
      </c>
      <c r="M802" s="43"/>
    </row>
    <row r="803" spans="2:13" ht="16.5" x14ac:dyDescent="0.2">
      <c r="B803" s="27">
        <v>801</v>
      </c>
      <c r="C803" s="36"/>
      <c r="D803" s="21"/>
      <c r="E803" s="21"/>
      <c r="F803" s="21"/>
      <c r="G803" s="22"/>
      <c r="H803" s="37"/>
      <c r="I803" s="84">
        <f t="shared" si="51"/>
        <v>0</v>
      </c>
      <c r="J803" s="85">
        <f t="shared" si="48"/>
        <v>0</v>
      </c>
      <c r="K803" s="85">
        <f t="shared" si="49"/>
        <v>0</v>
      </c>
      <c r="L803" s="86">
        <f t="shared" si="50"/>
        <v>0</v>
      </c>
      <c r="M803" s="43"/>
    </row>
    <row r="804" spans="2:13" ht="16.5" x14ac:dyDescent="0.2">
      <c r="B804" s="27">
        <v>802</v>
      </c>
      <c r="C804" s="36"/>
      <c r="D804" s="21"/>
      <c r="E804" s="21"/>
      <c r="F804" s="21"/>
      <c r="G804" s="22"/>
      <c r="H804" s="37"/>
      <c r="I804" s="84">
        <f t="shared" si="51"/>
        <v>0</v>
      </c>
      <c r="J804" s="85">
        <f t="shared" si="48"/>
        <v>0</v>
      </c>
      <c r="K804" s="85">
        <f t="shared" si="49"/>
        <v>0</v>
      </c>
      <c r="L804" s="86">
        <f t="shared" si="50"/>
        <v>0</v>
      </c>
      <c r="M804" s="43"/>
    </row>
    <row r="805" spans="2:13" ht="16.5" x14ac:dyDescent="0.2">
      <c r="B805" s="27">
        <v>803</v>
      </c>
      <c r="C805" s="36"/>
      <c r="D805" s="21"/>
      <c r="E805" s="21"/>
      <c r="F805" s="21"/>
      <c r="G805" s="22"/>
      <c r="H805" s="37"/>
      <c r="I805" s="84">
        <f t="shared" si="51"/>
        <v>0</v>
      </c>
      <c r="J805" s="85">
        <f t="shared" si="48"/>
        <v>0</v>
      </c>
      <c r="K805" s="85">
        <f t="shared" si="49"/>
        <v>0</v>
      </c>
      <c r="L805" s="86">
        <f t="shared" si="50"/>
        <v>0</v>
      </c>
      <c r="M805" s="43"/>
    </row>
    <row r="806" spans="2:13" ht="16.5" x14ac:dyDescent="0.2">
      <c r="B806" s="27">
        <v>804</v>
      </c>
      <c r="C806" s="36"/>
      <c r="D806" s="21"/>
      <c r="E806" s="21"/>
      <c r="F806" s="21"/>
      <c r="G806" s="22"/>
      <c r="H806" s="37"/>
      <c r="I806" s="84">
        <f t="shared" si="51"/>
        <v>0</v>
      </c>
      <c r="J806" s="85">
        <f t="shared" si="48"/>
        <v>0</v>
      </c>
      <c r="K806" s="85">
        <f t="shared" si="49"/>
        <v>0</v>
      </c>
      <c r="L806" s="86">
        <f t="shared" si="50"/>
        <v>0</v>
      </c>
      <c r="M806" s="43"/>
    </row>
    <row r="807" spans="2:13" ht="16.5" x14ac:dyDescent="0.2">
      <c r="B807" s="27">
        <v>805</v>
      </c>
      <c r="C807" s="36"/>
      <c r="D807" s="21"/>
      <c r="E807" s="21"/>
      <c r="F807" s="21"/>
      <c r="G807" s="22"/>
      <c r="H807" s="37"/>
      <c r="I807" s="84">
        <f t="shared" si="51"/>
        <v>0</v>
      </c>
      <c r="J807" s="85">
        <f t="shared" si="48"/>
        <v>0</v>
      </c>
      <c r="K807" s="85">
        <f t="shared" si="49"/>
        <v>0</v>
      </c>
      <c r="L807" s="86">
        <f t="shared" si="50"/>
        <v>0</v>
      </c>
      <c r="M807" s="43"/>
    </row>
    <row r="808" spans="2:13" ht="16.5" x14ac:dyDescent="0.2">
      <c r="B808" s="27">
        <v>806</v>
      </c>
      <c r="C808" s="36"/>
      <c r="D808" s="21"/>
      <c r="E808" s="21"/>
      <c r="F808" s="21"/>
      <c r="G808" s="22"/>
      <c r="H808" s="37"/>
      <c r="I808" s="84">
        <f t="shared" si="51"/>
        <v>0</v>
      </c>
      <c r="J808" s="85">
        <f t="shared" si="48"/>
        <v>0</v>
      </c>
      <c r="K808" s="85">
        <f t="shared" si="49"/>
        <v>0</v>
      </c>
      <c r="L808" s="86">
        <f t="shared" si="50"/>
        <v>0</v>
      </c>
      <c r="M808" s="43"/>
    </row>
    <row r="809" spans="2:13" ht="16.5" x14ac:dyDescent="0.2">
      <c r="B809" s="27">
        <v>807</v>
      </c>
      <c r="C809" s="36"/>
      <c r="D809" s="21"/>
      <c r="E809" s="21"/>
      <c r="F809" s="21"/>
      <c r="G809" s="22"/>
      <c r="H809" s="37"/>
      <c r="I809" s="84">
        <f t="shared" si="51"/>
        <v>0</v>
      </c>
      <c r="J809" s="85">
        <f t="shared" si="48"/>
        <v>0</v>
      </c>
      <c r="K809" s="85">
        <f t="shared" si="49"/>
        <v>0</v>
      </c>
      <c r="L809" s="86">
        <f t="shared" si="50"/>
        <v>0</v>
      </c>
      <c r="M809" s="43"/>
    </row>
    <row r="810" spans="2:13" ht="16.5" x14ac:dyDescent="0.2">
      <c r="B810" s="27">
        <v>808</v>
      </c>
      <c r="C810" s="36"/>
      <c r="D810" s="21"/>
      <c r="E810" s="21"/>
      <c r="F810" s="21"/>
      <c r="G810" s="22"/>
      <c r="H810" s="37"/>
      <c r="I810" s="84">
        <f t="shared" si="51"/>
        <v>0</v>
      </c>
      <c r="J810" s="85">
        <f t="shared" si="48"/>
        <v>0</v>
      </c>
      <c r="K810" s="85">
        <f t="shared" si="49"/>
        <v>0</v>
      </c>
      <c r="L810" s="86">
        <f t="shared" si="50"/>
        <v>0</v>
      </c>
      <c r="M810" s="43"/>
    </row>
    <row r="811" spans="2:13" ht="16.5" x14ac:dyDescent="0.2">
      <c r="B811" s="27">
        <v>809</v>
      </c>
      <c r="C811" s="36"/>
      <c r="D811" s="21"/>
      <c r="E811" s="21"/>
      <c r="F811" s="21"/>
      <c r="G811" s="22"/>
      <c r="H811" s="37"/>
      <c r="I811" s="84">
        <f t="shared" si="51"/>
        <v>0</v>
      </c>
      <c r="J811" s="85">
        <f t="shared" si="48"/>
        <v>0</v>
      </c>
      <c r="K811" s="85">
        <f t="shared" si="49"/>
        <v>0</v>
      </c>
      <c r="L811" s="86">
        <f t="shared" si="50"/>
        <v>0</v>
      </c>
      <c r="M811" s="43"/>
    </row>
    <row r="812" spans="2:13" ht="16.5" x14ac:dyDescent="0.2">
      <c r="B812" s="27">
        <v>810</v>
      </c>
      <c r="C812" s="36"/>
      <c r="D812" s="21"/>
      <c r="E812" s="21"/>
      <c r="F812" s="21"/>
      <c r="G812" s="22"/>
      <c r="H812" s="37"/>
      <c r="I812" s="84">
        <f t="shared" si="51"/>
        <v>0</v>
      </c>
      <c r="J812" s="85">
        <f t="shared" si="48"/>
        <v>0</v>
      </c>
      <c r="K812" s="85">
        <f t="shared" si="49"/>
        <v>0</v>
      </c>
      <c r="L812" s="86">
        <f t="shared" si="50"/>
        <v>0</v>
      </c>
      <c r="M812" s="43"/>
    </row>
    <row r="813" spans="2:13" ht="16.5" x14ac:dyDescent="0.2">
      <c r="B813" s="27">
        <v>811</v>
      </c>
      <c r="C813" s="36"/>
      <c r="D813" s="21"/>
      <c r="E813" s="21"/>
      <c r="F813" s="21"/>
      <c r="G813" s="22"/>
      <c r="H813" s="37"/>
      <c r="I813" s="84">
        <f t="shared" si="51"/>
        <v>0</v>
      </c>
      <c r="J813" s="85">
        <f t="shared" si="48"/>
        <v>0</v>
      </c>
      <c r="K813" s="85">
        <f t="shared" si="49"/>
        <v>0</v>
      </c>
      <c r="L813" s="86">
        <f t="shared" si="50"/>
        <v>0</v>
      </c>
      <c r="M813" s="43"/>
    </row>
    <row r="814" spans="2:13" ht="16.5" x14ac:dyDescent="0.2">
      <c r="B814" s="27">
        <v>812</v>
      </c>
      <c r="C814" s="36"/>
      <c r="D814" s="21"/>
      <c r="E814" s="21"/>
      <c r="F814" s="21"/>
      <c r="G814" s="22"/>
      <c r="H814" s="37"/>
      <c r="I814" s="84">
        <f t="shared" si="51"/>
        <v>0</v>
      </c>
      <c r="J814" s="85">
        <f t="shared" si="48"/>
        <v>0</v>
      </c>
      <c r="K814" s="85">
        <f t="shared" si="49"/>
        <v>0</v>
      </c>
      <c r="L814" s="86">
        <f t="shared" si="50"/>
        <v>0</v>
      </c>
      <c r="M814" s="43"/>
    </row>
    <row r="815" spans="2:13" ht="16.5" x14ac:dyDescent="0.2">
      <c r="B815" s="27">
        <v>813</v>
      </c>
      <c r="C815" s="36"/>
      <c r="D815" s="21"/>
      <c r="E815" s="21"/>
      <c r="F815" s="21"/>
      <c r="G815" s="22"/>
      <c r="H815" s="37"/>
      <c r="I815" s="84">
        <f t="shared" si="51"/>
        <v>0</v>
      </c>
      <c r="J815" s="85">
        <f t="shared" si="48"/>
        <v>0</v>
      </c>
      <c r="K815" s="85">
        <f t="shared" si="49"/>
        <v>0</v>
      </c>
      <c r="L815" s="86">
        <f t="shared" si="50"/>
        <v>0</v>
      </c>
      <c r="M815" s="43"/>
    </row>
    <row r="816" spans="2:13" ht="16.5" x14ac:dyDescent="0.2">
      <c r="B816" s="27">
        <v>814</v>
      </c>
      <c r="C816" s="36"/>
      <c r="D816" s="21"/>
      <c r="E816" s="21"/>
      <c r="F816" s="21"/>
      <c r="G816" s="22"/>
      <c r="H816" s="37"/>
      <c r="I816" s="84">
        <f t="shared" si="51"/>
        <v>0</v>
      </c>
      <c r="J816" s="85">
        <f t="shared" si="48"/>
        <v>0</v>
      </c>
      <c r="K816" s="85">
        <f t="shared" si="49"/>
        <v>0</v>
      </c>
      <c r="L816" s="86">
        <f t="shared" si="50"/>
        <v>0</v>
      </c>
      <c r="M816" s="43"/>
    </row>
    <row r="817" spans="2:13" ht="16.5" x14ac:dyDescent="0.2">
      <c r="B817" s="27">
        <v>815</v>
      </c>
      <c r="C817" s="36"/>
      <c r="D817" s="21"/>
      <c r="E817" s="21"/>
      <c r="F817" s="21"/>
      <c r="G817" s="22"/>
      <c r="H817" s="37"/>
      <c r="I817" s="84">
        <f t="shared" si="51"/>
        <v>0</v>
      </c>
      <c r="J817" s="85">
        <f t="shared" si="48"/>
        <v>0</v>
      </c>
      <c r="K817" s="85">
        <f t="shared" si="49"/>
        <v>0</v>
      </c>
      <c r="L817" s="86">
        <f t="shared" si="50"/>
        <v>0</v>
      </c>
      <c r="M817" s="43"/>
    </row>
    <row r="818" spans="2:13" ht="16.5" x14ac:dyDescent="0.2">
      <c r="B818" s="27">
        <v>816</v>
      </c>
      <c r="C818" s="36"/>
      <c r="D818" s="21"/>
      <c r="E818" s="21"/>
      <c r="F818" s="21"/>
      <c r="G818" s="22"/>
      <c r="H818" s="37"/>
      <c r="I818" s="84">
        <f t="shared" si="51"/>
        <v>0</v>
      </c>
      <c r="J818" s="85">
        <f t="shared" si="48"/>
        <v>0</v>
      </c>
      <c r="K818" s="85">
        <f t="shared" si="49"/>
        <v>0</v>
      </c>
      <c r="L818" s="86">
        <f t="shared" si="50"/>
        <v>0</v>
      </c>
      <c r="M818" s="43"/>
    </row>
    <row r="819" spans="2:13" ht="16.5" x14ac:dyDescent="0.2">
      <c r="B819" s="27">
        <v>817</v>
      </c>
      <c r="C819" s="36"/>
      <c r="D819" s="21"/>
      <c r="E819" s="21"/>
      <c r="F819" s="21"/>
      <c r="G819" s="22"/>
      <c r="H819" s="37"/>
      <c r="I819" s="84">
        <f t="shared" si="51"/>
        <v>0</v>
      </c>
      <c r="J819" s="85">
        <f t="shared" si="48"/>
        <v>0</v>
      </c>
      <c r="K819" s="85">
        <f t="shared" si="49"/>
        <v>0</v>
      </c>
      <c r="L819" s="86">
        <f t="shared" si="50"/>
        <v>0</v>
      </c>
      <c r="M819" s="43"/>
    </row>
    <row r="820" spans="2:13" ht="16.5" x14ac:dyDescent="0.2">
      <c r="B820" s="27">
        <v>818</v>
      </c>
      <c r="C820" s="36"/>
      <c r="D820" s="21"/>
      <c r="E820" s="21"/>
      <c r="F820" s="21"/>
      <c r="G820" s="22"/>
      <c r="H820" s="37"/>
      <c r="I820" s="84">
        <f t="shared" si="51"/>
        <v>0</v>
      </c>
      <c r="J820" s="85">
        <f t="shared" si="48"/>
        <v>0</v>
      </c>
      <c r="K820" s="85">
        <f t="shared" si="49"/>
        <v>0</v>
      </c>
      <c r="L820" s="86">
        <f t="shared" si="50"/>
        <v>0</v>
      </c>
      <c r="M820" s="43"/>
    </row>
    <row r="821" spans="2:13" ht="16.5" x14ac:dyDescent="0.2">
      <c r="B821" s="27">
        <v>819</v>
      </c>
      <c r="C821" s="36"/>
      <c r="D821" s="21"/>
      <c r="E821" s="21"/>
      <c r="F821" s="21"/>
      <c r="G821" s="22"/>
      <c r="H821" s="37"/>
      <c r="I821" s="84">
        <f t="shared" si="51"/>
        <v>0</v>
      </c>
      <c r="J821" s="85">
        <f t="shared" si="48"/>
        <v>0</v>
      </c>
      <c r="K821" s="85">
        <f t="shared" si="49"/>
        <v>0</v>
      </c>
      <c r="L821" s="86">
        <f t="shared" si="50"/>
        <v>0</v>
      </c>
      <c r="M821" s="43"/>
    </row>
    <row r="822" spans="2:13" ht="16.5" x14ac:dyDescent="0.2">
      <c r="B822" s="27">
        <v>820</v>
      </c>
      <c r="C822" s="36"/>
      <c r="D822" s="21"/>
      <c r="E822" s="21"/>
      <c r="F822" s="21"/>
      <c r="G822" s="22"/>
      <c r="H822" s="37"/>
      <c r="I822" s="84">
        <f t="shared" si="51"/>
        <v>0</v>
      </c>
      <c r="J822" s="85">
        <f t="shared" si="48"/>
        <v>0</v>
      </c>
      <c r="K822" s="85">
        <f t="shared" si="49"/>
        <v>0</v>
      </c>
      <c r="L822" s="86">
        <f t="shared" si="50"/>
        <v>0</v>
      </c>
      <c r="M822" s="43"/>
    </row>
    <row r="823" spans="2:13" ht="16.5" x14ac:dyDescent="0.2">
      <c r="B823" s="27">
        <v>821</v>
      </c>
      <c r="C823" s="36"/>
      <c r="D823" s="21"/>
      <c r="E823" s="21"/>
      <c r="F823" s="21"/>
      <c r="G823" s="22"/>
      <c r="H823" s="37"/>
      <c r="I823" s="84">
        <f t="shared" si="51"/>
        <v>0</v>
      </c>
      <c r="J823" s="85">
        <f t="shared" si="48"/>
        <v>0</v>
      </c>
      <c r="K823" s="85">
        <f t="shared" si="49"/>
        <v>0</v>
      </c>
      <c r="L823" s="86">
        <f t="shared" si="50"/>
        <v>0</v>
      </c>
      <c r="M823" s="43"/>
    </row>
    <row r="824" spans="2:13" ht="16.5" x14ac:dyDescent="0.2">
      <c r="B824" s="27">
        <v>822</v>
      </c>
      <c r="C824" s="36"/>
      <c r="D824" s="21"/>
      <c r="E824" s="21"/>
      <c r="F824" s="21"/>
      <c r="G824" s="22"/>
      <c r="H824" s="37"/>
      <c r="I824" s="84">
        <f t="shared" si="51"/>
        <v>0</v>
      </c>
      <c r="J824" s="85">
        <f t="shared" si="48"/>
        <v>0</v>
      </c>
      <c r="K824" s="85">
        <f t="shared" si="49"/>
        <v>0</v>
      </c>
      <c r="L824" s="86">
        <f t="shared" si="50"/>
        <v>0</v>
      </c>
      <c r="M824" s="43"/>
    </row>
    <row r="825" spans="2:13" ht="16.5" x14ac:dyDescent="0.2">
      <c r="B825" s="27">
        <v>823</v>
      </c>
      <c r="C825" s="36"/>
      <c r="D825" s="21"/>
      <c r="E825" s="21"/>
      <c r="F825" s="21"/>
      <c r="G825" s="22"/>
      <c r="H825" s="37"/>
      <c r="I825" s="84">
        <f t="shared" si="51"/>
        <v>0</v>
      </c>
      <c r="J825" s="85">
        <f t="shared" si="48"/>
        <v>0</v>
      </c>
      <c r="K825" s="85">
        <f t="shared" si="49"/>
        <v>0</v>
      </c>
      <c r="L825" s="86">
        <f t="shared" si="50"/>
        <v>0</v>
      </c>
      <c r="M825" s="43"/>
    </row>
    <row r="826" spans="2:13" ht="16.5" x14ac:dyDescent="0.2">
      <c r="B826" s="27">
        <v>824</v>
      </c>
      <c r="C826" s="36"/>
      <c r="D826" s="21"/>
      <c r="E826" s="21"/>
      <c r="F826" s="21"/>
      <c r="G826" s="22"/>
      <c r="H826" s="37"/>
      <c r="I826" s="84">
        <f t="shared" si="51"/>
        <v>0</v>
      </c>
      <c r="J826" s="85">
        <f t="shared" si="48"/>
        <v>0</v>
      </c>
      <c r="K826" s="85">
        <f t="shared" si="49"/>
        <v>0</v>
      </c>
      <c r="L826" s="86">
        <f t="shared" si="50"/>
        <v>0</v>
      </c>
      <c r="M826" s="43"/>
    </row>
    <row r="827" spans="2:13" ht="16.5" x14ac:dyDescent="0.2">
      <c r="B827" s="27">
        <v>825</v>
      </c>
      <c r="C827" s="36"/>
      <c r="D827" s="21"/>
      <c r="E827" s="21"/>
      <c r="F827" s="21"/>
      <c r="G827" s="22"/>
      <c r="H827" s="37"/>
      <c r="I827" s="84">
        <f t="shared" si="51"/>
        <v>0</v>
      </c>
      <c r="J827" s="85">
        <f t="shared" si="48"/>
        <v>0</v>
      </c>
      <c r="K827" s="85">
        <f t="shared" si="49"/>
        <v>0</v>
      </c>
      <c r="L827" s="86">
        <f t="shared" si="50"/>
        <v>0</v>
      </c>
      <c r="M827" s="43"/>
    </row>
    <row r="828" spans="2:13" ht="16.5" x14ac:dyDescent="0.2">
      <c r="B828" s="27">
        <v>826</v>
      </c>
      <c r="C828" s="36"/>
      <c r="D828" s="21"/>
      <c r="E828" s="21"/>
      <c r="F828" s="21"/>
      <c r="G828" s="22"/>
      <c r="H828" s="37"/>
      <c r="I828" s="84">
        <f t="shared" si="51"/>
        <v>0</v>
      </c>
      <c r="J828" s="85">
        <f t="shared" si="48"/>
        <v>0</v>
      </c>
      <c r="K828" s="85">
        <f t="shared" si="49"/>
        <v>0</v>
      </c>
      <c r="L828" s="86">
        <f t="shared" si="50"/>
        <v>0</v>
      </c>
      <c r="M828" s="43"/>
    </row>
    <row r="829" spans="2:13" ht="16.5" x14ac:dyDescent="0.2">
      <c r="B829" s="27">
        <v>827</v>
      </c>
      <c r="C829" s="36"/>
      <c r="D829" s="21"/>
      <c r="E829" s="21"/>
      <c r="F829" s="21"/>
      <c r="G829" s="22"/>
      <c r="H829" s="37"/>
      <c r="I829" s="84">
        <f t="shared" si="51"/>
        <v>0</v>
      </c>
      <c r="J829" s="85">
        <f t="shared" si="48"/>
        <v>0</v>
      </c>
      <c r="K829" s="85">
        <f t="shared" si="49"/>
        <v>0</v>
      </c>
      <c r="L829" s="86">
        <f t="shared" si="50"/>
        <v>0</v>
      </c>
      <c r="M829" s="43"/>
    </row>
    <row r="830" spans="2:13" ht="16.5" x14ac:dyDescent="0.2">
      <c r="B830" s="27">
        <v>828</v>
      </c>
      <c r="C830" s="36"/>
      <c r="D830" s="21"/>
      <c r="E830" s="21"/>
      <c r="F830" s="21"/>
      <c r="G830" s="22"/>
      <c r="H830" s="37"/>
      <c r="I830" s="84">
        <f t="shared" si="51"/>
        <v>0</v>
      </c>
      <c r="J830" s="85">
        <f t="shared" si="48"/>
        <v>0</v>
      </c>
      <c r="K830" s="85">
        <f t="shared" si="49"/>
        <v>0</v>
      </c>
      <c r="L830" s="86">
        <f t="shared" si="50"/>
        <v>0</v>
      </c>
      <c r="M830" s="43"/>
    </row>
    <row r="831" spans="2:13" ht="16.5" x14ac:dyDescent="0.2">
      <c r="B831" s="27">
        <v>829</v>
      </c>
      <c r="C831" s="36"/>
      <c r="D831" s="21"/>
      <c r="E831" s="21"/>
      <c r="F831" s="21"/>
      <c r="G831" s="22"/>
      <c r="H831" s="37"/>
      <c r="I831" s="84">
        <f t="shared" si="51"/>
        <v>0</v>
      </c>
      <c r="J831" s="85">
        <f t="shared" si="48"/>
        <v>0</v>
      </c>
      <c r="K831" s="85">
        <f t="shared" si="49"/>
        <v>0</v>
      </c>
      <c r="L831" s="86">
        <f t="shared" si="50"/>
        <v>0</v>
      </c>
      <c r="M831" s="43"/>
    </row>
    <row r="832" spans="2:13" ht="16.5" x14ac:dyDescent="0.2">
      <c r="B832" s="27">
        <v>830</v>
      </c>
      <c r="C832" s="36"/>
      <c r="D832" s="21"/>
      <c r="E832" s="21"/>
      <c r="F832" s="21"/>
      <c r="G832" s="22"/>
      <c r="H832" s="37"/>
      <c r="I832" s="84">
        <f t="shared" si="51"/>
        <v>0</v>
      </c>
      <c r="J832" s="85">
        <f t="shared" si="48"/>
        <v>0</v>
      </c>
      <c r="K832" s="85">
        <f t="shared" si="49"/>
        <v>0</v>
      </c>
      <c r="L832" s="86">
        <f t="shared" si="50"/>
        <v>0</v>
      </c>
      <c r="M832" s="43"/>
    </row>
    <row r="833" spans="2:13" ht="16.5" x14ac:dyDescent="0.2">
      <c r="B833" s="27">
        <v>831</v>
      </c>
      <c r="C833" s="36"/>
      <c r="D833" s="21"/>
      <c r="E833" s="21"/>
      <c r="F833" s="21"/>
      <c r="G833" s="22"/>
      <c r="H833" s="37"/>
      <c r="I833" s="84">
        <f t="shared" si="51"/>
        <v>0</v>
      </c>
      <c r="J833" s="85">
        <f t="shared" si="48"/>
        <v>0</v>
      </c>
      <c r="K833" s="85">
        <f t="shared" si="49"/>
        <v>0</v>
      </c>
      <c r="L833" s="86">
        <f t="shared" si="50"/>
        <v>0</v>
      </c>
      <c r="M833" s="43"/>
    </row>
    <row r="834" spans="2:13" ht="16.5" x14ac:dyDescent="0.2">
      <c r="B834" s="27">
        <v>832</v>
      </c>
      <c r="C834" s="36"/>
      <c r="D834" s="21"/>
      <c r="E834" s="21"/>
      <c r="F834" s="21"/>
      <c r="G834" s="22"/>
      <c r="H834" s="37"/>
      <c r="I834" s="84">
        <f t="shared" si="51"/>
        <v>0</v>
      </c>
      <c r="J834" s="85">
        <f t="shared" si="48"/>
        <v>0</v>
      </c>
      <c r="K834" s="85">
        <f t="shared" si="49"/>
        <v>0</v>
      </c>
      <c r="L834" s="86">
        <f t="shared" si="50"/>
        <v>0</v>
      </c>
      <c r="M834" s="43"/>
    </row>
    <row r="835" spans="2:13" ht="16.5" x14ac:dyDescent="0.2">
      <c r="B835" s="27">
        <v>833</v>
      </c>
      <c r="C835" s="36"/>
      <c r="D835" s="21"/>
      <c r="E835" s="21"/>
      <c r="F835" s="21"/>
      <c r="G835" s="22"/>
      <c r="H835" s="37"/>
      <c r="I835" s="84">
        <f t="shared" si="51"/>
        <v>0</v>
      </c>
      <c r="J835" s="85">
        <f t="shared" ref="J835:J898" si="52">IFERROR(IF($E835="(値引き)", "-", $I835*1.1), "")</f>
        <v>0</v>
      </c>
      <c r="K835" s="85">
        <f t="shared" ref="K835:K898" si="53">IFERROR(
IF($E835="(値引き)", "-",
ROUNDDOWN($I835-
SUMIFS($I:$I, $C:$C, $C835, $E:$E, "(値引き)")
*
IFERROR(($I835/SUMIFS($I:$I, $C:$C, $C835, $E:$E, "&lt;&gt;(値引き)")), 0), 0)), "")</f>
        <v>0</v>
      </c>
      <c r="L835" s="86">
        <f t="shared" ref="L835:L898" si="54">IFERROR(IF($E835="(値引き)", "-", $K835*1.1), "")</f>
        <v>0</v>
      </c>
      <c r="M835" s="43"/>
    </row>
    <row r="836" spans="2:13" ht="16.5" x14ac:dyDescent="0.2">
      <c r="B836" s="27">
        <v>834</v>
      </c>
      <c r="C836" s="36"/>
      <c r="D836" s="21"/>
      <c r="E836" s="21"/>
      <c r="F836" s="21"/>
      <c r="G836" s="22"/>
      <c r="H836" s="37"/>
      <c r="I836" s="84">
        <f t="shared" ref="I836:I899" si="55">IFERROR(IF($E836="(値引き)", $G836, $G836*$H836), "")</f>
        <v>0</v>
      </c>
      <c r="J836" s="85">
        <f t="shared" si="52"/>
        <v>0</v>
      </c>
      <c r="K836" s="85">
        <f t="shared" si="53"/>
        <v>0</v>
      </c>
      <c r="L836" s="86">
        <f t="shared" si="54"/>
        <v>0</v>
      </c>
      <c r="M836" s="43"/>
    </row>
    <row r="837" spans="2:13" ht="16.5" x14ac:dyDescent="0.2">
      <c r="B837" s="27">
        <v>835</v>
      </c>
      <c r="C837" s="36"/>
      <c r="D837" s="21"/>
      <c r="E837" s="21"/>
      <c r="F837" s="21"/>
      <c r="G837" s="22"/>
      <c r="H837" s="37"/>
      <c r="I837" s="84">
        <f t="shared" si="55"/>
        <v>0</v>
      </c>
      <c r="J837" s="85">
        <f t="shared" si="52"/>
        <v>0</v>
      </c>
      <c r="K837" s="85">
        <f t="shared" si="53"/>
        <v>0</v>
      </c>
      <c r="L837" s="86">
        <f t="shared" si="54"/>
        <v>0</v>
      </c>
      <c r="M837" s="43"/>
    </row>
    <row r="838" spans="2:13" ht="16.5" x14ac:dyDescent="0.2">
      <c r="B838" s="27">
        <v>836</v>
      </c>
      <c r="C838" s="36"/>
      <c r="D838" s="21"/>
      <c r="E838" s="21"/>
      <c r="F838" s="21"/>
      <c r="G838" s="22"/>
      <c r="H838" s="37"/>
      <c r="I838" s="84">
        <f t="shared" si="55"/>
        <v>0</v>
      </c>
      <c r="J838" s="85">
        <f t="shared" si="52"/>
        <v>0</v>
      </c>
      <c r="K838" s="85">
        <f t="shared" si="53"/>
        <v>0</v>
      </c>
      <c r="L838" s="86">
        <f t="shared" si="54"/>
        <v>0</v>
      </c>
      <c r="M838" s="43"/>
    </row>
    <row r="839" spans="2:13" ht="16.5" x14ac:dyDescent="0.2">
      <c r="B839" s="27">
        <v>837</v>
      </c>
      <c r="C839" s="36"/>
      <c r="D839" s="21"/>
      <c r="E839" s="21"/>
      <c r="F839" s="21"/>
      <c r="G839" s="22"/>
      <c r="H839" s="37"/>
      <c r="I839" s="84">
        <f t="shared" si="55"/>
        <v>0</v>
      </c>
      <c r="J839" s="85">
        <f t="shared" si="52"/>
        <v>0</v>
      </c>
      <c r="K839" s="85">
        <f t="shared" si="53"/>
        <v>0</v>
      </c>
      <c r="L839" s="86">
        <f t="shared" si="54"/>
        <v>0</v>
      </c>
      <c r="M839" s="43"/>
    </row>
    <row r="840" spans="2:13" ht="16.5" x14ac:dyDescent="0.2">
      <c r="B840" s="27">
        <v>838</v>
      </c>
      <c r="C840" s="36"/>
      <c r="D840" s="21"/>
      <c r="E840" s="21"/>
      <c r="F840" s="21"/>
      <c r="G840" s="22"/>
      <c r="H840" s="37"/>
      <c r="I840" s="84">
        <f t="shared" si="55"/>
        <v>0</v>
      </c>
      <c r="J840" s="85">
        <f t="shared" si="52"/>
        <v>0</v>
      </c>
      <c r="K840" s="85">
        <f t="shared" si="53"/>
        <v>0</v>
      </c>
      <c r="L840" s="86">
        <f t="shared" si="54"/>
        <v>0</v>
      </c>
      <c r="M840" s="43"/>
    </row>
    <row r="841" spans="2:13" ht="16.5" x14ac:dyDescent="0.2">
      <c r="B841" s="27">
        <v>839</v>
      </c>
      <c r="C841" s="36"/>
      <c r="D841" s="21"/>
      <c r="E841" s="21"/>
      <c r="F841" s="21"/>
      <c r="G841" s="22"/>
      <c r="H841" s="37"/>
      <c r="I841" s="84">
        <f t="shared" si="55"/>
        <v>0</v>
      </c>
      <c r="J841" s="85">
        <f t="shared" si="52"/>
        <v>0</v>
      </c>
      <c r="K841" s="85">
        <f t="shared" si="53"/>
        <v>0</v>
      </c>
      <c r="L841" s="86">
        <f t="shared" si="54"/>
        <v>0</v>
      </c>
      <c r="M841" s="43"/>
    </row>
    <row r="842" spans="2:13" ht="16.5" x14ac:dyDescent="0.2">
      <c r="B842" s="27">
        <v>840</v>
      </c>
      <c r="C842" s="36"/>
      <c r="D842" s="21"/>
      <c r="E842" s="21"/>
      <c r="F842" s="21"/>
      <c r="G842" s="22"/>
      <c r="H842" s="37"/>
      <c r="I842" s="84">
        <f t="shared" si="55"/>
        <v>0</v>
      </c>
      <c r="J842" s="85">
        <f t="shared" si="52"/>
        <v>0</v>
      </c>
      <c r="K842" s="85">
        <f t="shared" si="53"/>
        <v>0</v>
      </c>
      <c r="L842" s="86">
        <f t="shared" si="54"/>
        <v>0</v>
      </c>
      <c r="M842" s="43"/>
    </row>
    <row r="843" spans="2:13" ht="16.5" x14ac:dyDescent="0.2">
      <c r="B843" s="27">
        <v>841</v>
      </c>
      <c r="C843" s="36"/>
      <c r="D843" s="21"/>
      <c r="E843" s="21"/>
      <c r="F843" s="21"/>
      <c r="G843" s="22"/>
      <c r="H843" s="37"/>
      <c r="I843" s="84">
        <f t="shared" si="55"/>
        <v>0</v>
      </c>
      <c r="J843" s="85">
        <f t="shared" si="52"/>
        <v>0</v>
      </c>
      <c r="K843" s="85">
        <f t="shared" si="53"/>
        <v>0</v>
      </c>
      <c r="L843" s="86">
        <f t="shared" si="54"/>
        <v>0</v>
      </c>
      <c r="M843" s="43"/>
    </row>
    <row r="844" spans="2:13" ht="16.5" x14ac:dyDescent="0.2">
      <c r="B844" s="27">
        <v>842</v>
      </c>
      <c r="C844" s="36"/>
      <c r="D844" s="21"/>
      <c r="E844" s="21"/>
      <c r="F844" s="21"/>
      <c r="G844" s="22"/>
      <c r="H844" s="37"/>
      <c r="I844" s="84">
        <f t="shared" si="55"/>
        <v>0</v>
      </c>
      <c r="J844" s="85">
        <f t="shared" si="52"/>
        <v>0</v>
      </c>
      <c r="K844" s="85">
        <f t="shared" si="53"/>
        <v>0</v>
      </c>
      <c r="L844" s="86">
        <f t="shared" si="54"/>
        <v>0</v>
      </c>
      <c r="M844" s="43"/>
    </row>
    <row r="845" spans="2:13" ht="16.5" x14ac:dyDescent="0.2">
      <c r="B845" s="27">
        <v>843</v>
      </c>
      <c r="C845" s="36"/>
      <c r="D845" s="21"/>
      <c r="E845" s="21"/>
      <c r="F845" s="21"/>
      <c r="G845" s="22"/>
      <c r="H845" s="37"/>
      <c r="I845" s="84">
        <f t="shared" si="55"/>
        <v>0</v>
      </c>
      <c r="J845" s="85">
        <f t="shared" si="52"/>
        <v>0</v>
      </c>
      <c r="K845" s="85">
        <f t="shared" si="53"/>
        <v>0</v>
      </c>
      <c r="L845" s="86">
        <f t="shared" si="54"/>
        <v>0</v>
      </c>
      <c r="M845" s="43"/>
    </row>
    <row r="846" spans="2:13" ht="16.5" x14ac:dyDescent="0.2">
      <c r="B846" s="27">
        <v>844</v>
      </c>
      <c r="C846" s="36"/>
      <c r="D846" s="21"/>
      <c r="E846" s="21"/>
      <c r="F846" s="21"/>
      <c r="G846" s="22"/>
      <c r="H846" s="37"/>
      <c r="I846" s="84">
        <f t="shared" si="55"/>
        <v>0</v>
      </c>
      <c r="J846" s="85">
        <f t="shared" si="52"/>
        <v>0</v>
      </c>
      <c r="K846" s="85">
        <f t="shared" si="53"/>
        <v>0</v>
      </c>
      <c r="L846" s="86">
        <f t="shared" si="54"/>
        <v>0</v>
      </c>
      <c r="M846" s="43"/>
    </row>
    <row r="847" spans="2:13" ht="16.5" x14ac:dyDescent="0.2">
      <c r="B847" s="27">
        <v>845</v>
      </c>
      <c r="C847" s="36"/>
      <c r="D847" s="21"/>
      <c r="E847" s="21"/>
      <c r="F847" s="21"/>
      <c r="G847" s="22"/>
      <c r="H847" s="37"/>
      <c r="I847" s="84">
        <f t="shared" si="55"/>
        <v>0</v>
      </c>
      <c r="J847" s="85">
        <f t="shared" si="52"/>
        <v>0</v>
      </c>
      <c r="K847" s="85">
        <f t="shared" si="53"/>
        <v>0</v>
      </c>
      <c r="L847" s="86">
        <f t="shared" si="54"/>
        <v>0</v>
      </c>
      <c r="M847" s="43"/>
    </row>
    <row r="848" spans="2:13" ht="16.5" x14ac:dyDescent="0.2">
      <c r="B848" s="27">
        <v>846</v>
      </c>
      <c r="C848" s="36"/>
      <c r="D848" s="21"/>
      <c r="E848" s="21"/>
      <c r="F848" s="21"/>
      <c r="G848" s="22"/>
      <c r="H848" s="37"/>
      <c r="I848" s="84">
        <f t="shared" si="55"/>
        <v>0</v>
      </c>
      <c r="J848" s="85">
        <f t="shared" si="52"/>
        <v>0</v>
      </c>
      <c r="K848" s="85">
        <f t="shared" si="53"/>
        <v>0</v>
      </c>
      <c r="L848" s="86">
        <f t="shared" si="54"/>
        <v>0</v>
      </c>
      <c r="M848" s="43"/>
    </row>
    <row r="849" spans="2:13" ht="16.5" x14ac:dyDescent="0.2">
      <c r="B849" s="27">
        <v>847</v>
      </c>
      <c r="C849" s="36"/>
      <c r="D849" s="21"/>
      <c r="E849" s="21"/>
      <c r="F849" s="21"/>
      <c r="G849" s="22"/>
      <c r="H849" s="37"/>
      <c r="I849" s="84">
        <f t="shared" si="55"/>
        <v>0</v>
      </c>
      <c r="J849" s="85">
        <f t="shared" si="52"/>
        <v>0</v>
      </c>
      <c r="K849" s="85">
        <f t="shared" si="53"/>
        <v>0</v>
      </c>
      <c r="L849" s="86">
        <f t="shared" si="54"/>
        <v>0</v>
      </c>
      <c r="M849" s="43"/>
    </row>
    <row r="850" spans="2:13" ht="16.5" x14ac:dyDescent="0.2">
      <c r="B850" s="27">
        <v>848</v>
      </c>
      <c r="C850" s="36"/>
      <c r="D850" s="21"/>
      <c r="E850" s="21"/>
      <c r="F850" s="21"/>
      <c r="G850" s="22"/>
      <c r="H850" s="37"/>
      <c r="I850" s="84">
        <f t="shared" si="55"/>
        <v>0</v>
      </c>
      <c r="J850" s="85">
        <f t="shared" si="52"/>
        <v>0</v>
      </c>
      <c r="K850" s="85">
        <f t="shared" si="53"/>
        <v>0</v>
      </c>
      <c r="L850" s="86">
        <f t="shared" si="54"/>
        <v>0</v>
      </c>
      <c r="M850" s="43"/>
    </row>
    <row r="851" spans="2:13" ht="16.5" x14ac:dyDescent="0.2">
      <c r="B851" s="27">
        <v>849</v>
      </c>
      <c r="C851" s="36"/>
      <c r="D851" s="21"/>
      <c r="E851" s="21"/>
      <c r="F851" s="21"/>
      <c r="G851" s="22"/>
      <c r="H851" s="37"/>
      <c r="I851" s="84">
        <f t="shared" si="55"/>
        <v>0</v>
      </c>
      <c r="J851" s="85">
        <f t="shared" si="52"/>
        <v>0</v>
      </c>
      <c r="K851" s="85">
        <f t="shared" si="53"/>
        <v>0</v>
      </c>
      <c r="L851" s="86">
        <f t="shared" si="54"/>
        <v>0</v>
      </c>
      <c r="M851" s="43"/>
    </row>
    <row r="852" spans="2:13" ht="16.5" x14ac:dyDescent="0.2">
      <c r="B852" s="27">
        <v>850</v>
      </c>
      <c r="C852" s="36"/>
      <c r="D852" s="21"/>
      <c r="E852" s="21"/>
      <c r="F852" s="21"/>
      <c r="G852" s="22"/>
      <c r="H852" s="37"/>
      <c r="I852" s="84">
        <f t="shared" si="55"/>
        <v>0</v>
      </c>
      <c r="J852" s="85">
        <f t="shared" si="52"/>
        <v>0</v>
      </c>
      <c r="K852" s="85">
        <f t="shared" si="53"/>
        <v>0</v>
      </c>
      <c r="L852" s="86">
        <f t="shared" si="54"/>
        <v>0</v>
      </c>
      <c r="M852" s="43"/>
    </row>
    <row r="853" spans="2:13" ht="16.5" x14ac:dyDescent="0.2">
      <c r="B853" s="27">
        <v>851</v>
      </c>
      <c r="C853" s="36"/>
      <c r="D853" s="21"/>
      <c r="E853" s="21"/>
      <c r="F853" s="21"/>
      <c r="G853" s="22"/>
      <c r="H853" s="37"/>
      <c r="I853" s="84">
        <f t="shared" si="55"/>
        <v>0</v>
      </c>
      <c r="J853" s="85">
        <f t="shared" si="52"/>
        <v>0</v>
      </c>
      <c r="K853" s="85">
        <f t="shared" si="53"/>
        <v>0</v>
      </c>
      <c r="L853" s="86">
        <f t="shared" si="54"/>
        <v>0</v>
      </c>
      <c r="M853" s="43"/>
    </row>
    <row r="854" spans="2:13" ht="16.5" x14ac:dyDescent="0.2">
      <c r="B854" s="27">
        <v>852</v>
      </c>
      <c r="C854" s="36"/>
      <c r="D854" s="21"/>
      <c r="E854" s="21"/>
      <c r="F854" s="21"/>
      <c r="G854" s="22"/>
      <c r="H854" s="37"/>
      <c r="I854" s="84">
        <f t="shared" si="55"/>
        <v>0</v>
      </c>
      <c r="J854" s="85">
        <f t="shared" si="52"/>
        <v>0</v>
      </c>
      <c r="K854" s="85">
        <f t="shared" si="53"/>
        <v>0</v>
      </c>
      <c r="L854" s="86">
        <f t="shared" si="54"/>
        <v>0</v>
      </c>
      <c r="M854" s="43"/>
    </row>
    <row r="855" spans="2:13" ht="16.5" x14ac:dyDescent="0.2">
      <c r="B855" s="27">
        <v>853</v>
      </c>
      <c r="C855" s="36"/>
      <c r="D855" s="21"/>
      <c r="E855" s="21"/>
      <c r="F855" s="21"/>
      <c r="G855" s="22"/>
      <c r="H855" s="37"/>
      <c r="I855" s="84">
        <f t="shared" si="55"/>
        <v>0</v>
      </c>
      <c r="J855" s="85">
        <f t="shared" si="52"/>
        <v>0</v>
      </c>
      <c r="K855" s="85">
        <f t="shared" si="53"/>
        <v>0</v>
      </c>
      <c r="L855" s="86">
        <f t="shared" si="54"/>
        <v>0</v>
      </c>
      <c r="M855" s="43"/>
    </row>
    <row r="856" spans="2:13" ht="16.5" x14ac:dyDescent="0.2">
      <c r="B856" s="27">
        <v>854</v>
      </c>
      <c r="C856" s="36"/>
      <c r="D856" s="21"/>
      <c r="E856" s="21"/>
      <c r="F856" s="21"/>
      <c r="G856" s="22"/>
      <c r="H856" s="37"/>
      <c r="I856" s="84">
        <f t="shared" si="55"/>
        <v>0</v>
      </c>
      <c r="J856" s="85">
        <f t="shared" si="52"/>
        <v>0</v>
      </c>
      <c r="K856" s="85">
        <f t="shared" si="53"/>
        <v>0</v>
      </c>
      <c r="L856" s="86">
        <f t="shared" si="54"/>
        <v>0</v>
      </c>
      <c r="M856" s="43"/>
    </row>
    <row r="857" spans="2:13" ht="16.5" x14ac:dyDescent="0.2">
      <c r="B857" s="27">
        <v>855</v>
      </c>
      <c r="C857" s="36"/>
      <c r="D857" s="21"/>
      <c r="E857" s="21"/>
      <c r="F857" s="21"/>
      <c r="G857" s="22"/>
      <c r="H857" s="37"/>
      <c r="I857" s="84">
        <f t="shared" si="55"/>
        <v>0</v>
      </c>
      <c r="J857" s="85">
        <f t="shared" si="52"/>
        <v>0</v>
      </c>
      <c r="K857" s="85">
        <f t="shared" si="53"/>
        <v>0</v>
      </c>
      <c r="L857" s="86">
        <f t="shared" si="54"/>
        <v>0</v>
      </c>
      <c r="M857" s="43"/>
    </row>
    <row r="858" spans="2:13" ht="16.5" x14ac:dyDescent="0.2">
      <c r="B858" s="27">
        <v>856</v>
      </c>
      <c r="C858" s="36"/>
      <c r="D858" s="21"/>
      <c r="E858" s="21"/>
      <c r="F858" s="21"/>
      <c r="G858" s="22"/>
      <c r="H858" s="37"/>
      <c r="I858" s="84">
        <f t="shared" si="55"/>
        <v>0</v>
      </c>
      <c r="J858" s="85">
        <f t="shared" si="52"/>
        <v>0</v>
      </c>
      <c r="K858" s="85">
        <f t="shared" si="53"/>
        <v>0</v>
      </c>
      <c r="L858" s="86">
        <f t="shared" si="54"/>
        <v>0</v>
      </c>
      <c r="M858" s="43"/>
    </row>
    <row r="859" spans="2:13" ht="16.5" x14ac:dyDescent="0.2">
      <c r="B859" s="27">
        <v>857</v>
      </c>
      <c r="C859" s="36"/>
      <c r="D859" s="21"/>
      <c r="E859" s="21"/>
      <c r="F859" s="21"/>
      <c r="G859" s="22"/>
      <c r="H859" s="37"/>
      <c r="I859" s="84">
        <f t="shared" si="55"/>
        <v>0</v>
      </c>
      <c r="J859" s="85">
        <f t="shared" si="52"/>
        <v>0</v>
      </c>
      <c r="K859" s="85">
        <f t="shared" si="53"/>
        <v>0</v>
      </c>
      <c r="L859" s="86">
        <f t="shared" si="54"/>
        <v>0</v>
      </c>
      <c r="M859" s="43"/>
    </row>
    <row r="860" spans="2:13" ht="16.5" x14ac:dyDescent="0.2">
      <c r="B860" s="27">
        <v>858</v>
      </c>
      <c r="C860" s="36"/>
      <c r="D860" s="21"/>
      <c r="E860" s="21"/>
      <c r="F860" s="21"/>
      <c r="G860" s="22"/>
      <c r="H860" s="37"/>
      <c r="I860" s="84">
        <f t="shared" si="55"/>
        <v>0</v>
      </c>
      <c r="J860" s="85">
        <f t="shared" si="52"/>
        <v>0</v>
      </c>
      <c r="K860" s="85">
        <f t="shared" si="53"/>
        <v>0</v>
      </c>
      <c r="L860" s="86">
        <f t="shared" si="54"/>
        <v>0</v>
      </c>
      <c r="M860" s="43"/>
    </row>
    <row r="861" spans="2:13" ht="16.5" x14ac:dyDescent="0.2">
      <c r="B861" s="27">
        <v>859</v>
      </c>
      <c r="C861" s="36"/>
      <c r="D861" s="21"/>
      <c r="E861" s="21"/>
      <c r="F861" s="21"/>
      <c r="G861" s="22"/>
      <c r="H861" s="37"/>
      <c r="I861" s="84">
        <f t="shared" si="55"/>
        <v>0</v>
      </c>
      <c r="J861" s="85">
        <f t="shared" si="52"/>
        <v>0</v>
      </c>
      <c r="K861" s="85">
        <f t="shared" si="53"/>
        <v>0</v>
      </c>
      <c r="L861" s="86">
        <f t="shared" si="54"/>
        <v>0</v>
      </c>
      <c r="M861" s="43"/>
    </row>
    <row r="862" spans="2:13" ht="16.5" x14ac:dyDescent="0.2">
      <c r="B862" s="27">
        <v>860</v>
      </c>
      <c r="C862" s="36"/>
      <c r="D862" s="21"/>
      <c r="E862" s="21"/>
      <c r="F862" s="21"/>
      <c r="G862" s="22"/>
      <c r="H862" s="37"/>
      <c r="I862" s="84">
        <f t="shared" si="55"/>
        <v>0</v>
      </c>
      <c r="J862" s="85">
        <f t="shared" si="52"/>
        <v>0</v>
      </c>
      <c r="K862" s="85">
        <f t="shared" si="53"/>
        <v>0</v>
      </c>
      <c r="L862" s="86">
        <f t="shared" si="54"/>
        <v>0</v>
      </c>
      <c r="M862" s="43"/>
    </row>
    <row r="863" spans="2:13" ht="16.5" x14ac:dyDescent="0.2">
      <c r="B863" s="27">
        <v>861</v>
      </c>
      <c r="C863" s="36"/>
      <c r="D863" s="21"/>
      <c r="E863" s="21"/>
      <c r="F863" s="21"/>
      <c r="G863" s="22"/>
      <c r="H863" s="37"/>
      <c r="I863" s="84">
        <f t="shared" si="55"/>
        <v>0</v>
      </c>
      <c r="J863" s="85">
        <f t="shared" si="52"/>
        <v>0</v>
      </c>
      <c r="K863" s="85">
        <f t="shared" si="53"/>
        <v>0</v>
      </c>
      <c r="L863" s="86">
        <f t="shared" si="54"/>
        <v>0</v>
      </c>
      <c r="M863" s="43"/>
    </row>
    <row r="864" spans="2:13" ht="16.5" x14ac:dyDescent="0.2">
      <c r="B864" s="27">
        <v>862</v>
      </c>
      <c r="C864" s="36"/>
      <c r="D864" s="21"/>
      <c r="E864" s="21"/>
      <c r="F864" s="21"/>
      <c r="G864" s="22"/>
      <c r="H864" s="37"/>
      <c r="I864" s="84">
        <f t="shared" si="55"/>
        <v>0</v>
      </c>
      <c r="J864" s="85">
        <f t="shared" si="52"/>
        <v>0</v>
      </c>
      <c r="K864" s="85">
        <f t="shared" si="53"/>
        <v>0</v>
      </c>
      <c r="L864" s="86">
        <f t="shared" si="54"/>
        <v>0</v>
      </c>
      <c r="M864" s="43"/>
    </row>
    <row r="865" spans="2:13" ht="16.5" x14ac:dyDescent="0.2">
      <c r="B865" s="27">
        <v>863</v>
      </c>
      <c r="C865" s="36"/>
      <c r="D865" s="21"/>
      <c r="E865" s="21"/>
      <c r="F865" s="21"/>
      <c r="G865" s="22"/>
      <c r="H865" s="37"/>
      <c r="I865" s="84">
        <f t="shared" si="55"/>
        <v>0</v>
      </c>
      <c r="J865" s="85">
        <f t="shared" si="52"/>
        <v>0</v>
      </c>
      <c r="K865" s="85">
        <f t="shared" si="53"/>
        <v>0</v>
      </c>
      <c r="L865" s="86">
        <f t="shared" si="54"/>
        <v>0</v>
      </c>
      <c r="M865" s="43"/>
    </row>
    <row r="866" spans="2:13" ht="16.5" x14ac:dyDescent="0.2">
      <c r="B866" s="27">
        <v>864</v>
      </c>
      <c r="C866" s="36"/>
      <c r="D866" s="21"/>
      <c r="E866" s="21"/>
      <c r="F866" s="21"/>
      <c r="G866" s="22"/>
      <c r="H866" s="37"/>
      <c r="I866" s="84">
        <f t="shared" si="55"/>
        <v>0</v>
      </c>
      <c r="J866" s="85">
        <f t="shared" si="52"/>
        <v>0</v>
      </c>
      <c r="K866" s="85">
        <f t="shared" si="53"/>
        <v>0</v>
      </c>
      <c r="L866" s="86">
        <f t="shared" si="54"/>
        <v>0</v>
      </c>
      <c r="M866" s="43"/>
    </row>
    <row r="867" spans="2:13" ht="16.5" x14ac:dyDescent="0.2">
      <c r="B867" s="27">
        <v>865</v>
      </c>
      <c r="C867" s="36"/>
      <c r="D867" s="21"/>
      <c r="E867" s="21"/>
      <c r="F867" s="21"/>
      <c r="G867" s="22"/>
      <c r="H867" s="37"/>
      <c r="I867" s="84">
        <f t="shared" si="55"/>
        <v>0</v>
      </c>
      <c r="J867" s="85">
        <f t="shared" si="52"/>
        <v>0</v>
      </c>
      <c r="K867" s="85">
        <f t="shared" si="53"/>
        <v>0</v>
      </c>
      <c r="L867" s="86">
        <f t="shared" si="54"/>
        <v>0</v>
      </c>
      <c r="M867" s="43"/>
    </row>
    <row r="868" spans="2:13" ht="16.5" x14ac:dyDescent="0.2">
      <c r="B868" s="27">
        <v>866</v>
      </c>
      <c r="C868" s="36"/>
      <c r="D868" s="21"/>
      <c r="E868" s="21"/>
      <c r="F868" s="21"/>
      <c r="G868" s="22"/>
      <c r="H868" s="37"/>
      <c r="I868" s="84">
        <f t="shared" si="55"/>
        <v>0</v>
      </c>
      <c r="J868" s="85">
        <f t="shared" si="52"/>
        <v>0</v>
      </c>
      <c r="K868" s="85">
        <f t="shared" si="53"/>
        <v>0</v>
      </c>
      <c r="L868" s="86">
        <f t="shared" si="54"/>
        <v>0</v>
      </c>
      <c r="M868" s="43"/>
    </row>
    <row r="869" spans="2:13" ht="16.5" x14ac:dyDescent="0.2">
      <c r="B869" s="27">
        <v>867</v>
      </c>
      <c r="C869" s="36"/>
      <c r="D869" s="21"/>
      <c r="E869" s="21"/>
      <c r="F869" s="21"/>
      <c r="G869" s="22"/>
      <c r="H869" s="37"/>
      <c r="I869" s="84">
        <f t="shared" si="55"/>
        <v>0</v>
      </c>
      <c r="J869" s="85">
        <f t="shared" si="52"/>
        <v>0</v>
      </c>
      <c r="K869" s="85">
        <f t="shared" si="53"/>
        <v>0</v>
      </c>
      <c r="L869" s="86">
        <f t="shared" si="54"/>
        <v>0</v>
      </c>
      <c r="M869" s="43"/>
    </row>
    <row r="870" spans="2:13" ht="16.5" x14ac:dyDescent="0.2">
      <c r="B870" s="27">
        <v>868</v>
      </c>
      <c r="C870" s="36"/>
      <c r="D870" s="21"/>
      <c r="E870" s="21"/>
      <c r="F870" s="21"/>
      <c r="G870" s="22"/>
      <c r="H870" s="37"/>
      <c r="I870" s="84">
        <f t="shared" si="55"/>
        <v>0</v>
      </c>
      <c r="J870" s="85">
        <f t="shared" si="52"/>
        <v>0</v>
      </c>
      <c r="K870" s="85">
        <f t="shared" si="53"/>
        <v>0</v>
      </c>
      <c r="L870" s="86">
        <f t="shared" si="54"/>
        <v>0</v>
      </c>
      <c r="M870" s="43"/>
    </row>
    <row r="871" spans="2:13" ht="16.5" x14ac:dyDescent="0.2">
      <c r="B871" s="27">
        <v>869</v>
      </c>
      <c r="C871" s="36"/>
      <c r="D871" s="21"/>
      <c r="E871" s="21"/>
      <c r="F871" s="21"/>
      <c r="G871" s="22"/>
      <c r="H871" s="37"/>
      <c r="I871" s="84">
        <f t="shared" si="55"/>
        <v>0</v>
      </c>
      <c r="J871" s="85">
        <f t="shared" si="52"/>
        <v>0</v>
      </c>
      <c r="K871" s="85">
        <f t="shared" si="53"/>
        <v>0</v>
      </c>
      <c r="L871" s="86">
        <f t="shared" si="54"/>
        <v>0</v>
      </c>
      <c r="M871" s="43"/>
    </row>
    <row r="872" spans="2:13" ht="16.5" x14ac:dyDescent="0.2">
      <c r="B872" s="27">
        <v>870</v>
      </c>
      <c r="C872" s="36"/>
      <c r="D872" s="21"/>
      <c r="E872" s="21"/>
      <c r="F872" s="21"/>
      <c r="G872" s="22"/>
      <c r="H872" s="37"/>
      <c r="I872" s="84">
        <f t="shared" si="55"/>
        <v>0</v>
      </c>
      <c r="J872" s="85">
        <f t="shared" si="52"/>
        <v>0</v>
      </c>
      <c r="K872" s="85">
        <f t="shared" si="53"/>
        <v>0</v>
      </c>
      <c r="L872" s="86">
        <f t="shared" si="54"/>
        <v>0</v>
      </c>
      <c r="M872" s="43"/>
    </row>
    <row r="873" spans="2:13" ht="16.5" x14ac:dyDescent="0.2">
      <c r="B873" s="27">
        <v>871</v>
      </c>
      <c r="C873" s="36"/>
      <c r="D873" s="21"/>
      <c r="E873" s="21"/>
      <c r="F873" s="21"/>
      <c r="G873" s="22"/>
      <c r="H873" s="37"/>
      <c r="I873" s="84">
        <f t="shared" si="55"/>
        <v>0</v>
      </c>
      <c r="J873" s="85">
        <f t="shared" si="52"/>
        <v>0</v>
      </c>
      <c r="K873" s="85">
        <f t="shared" si="53"/>
        <v>0</v>
      </c>
      <c r="L873" s="86">
        <f t="shared" si="54"/>
        <v>0</v>
      </c>
      <c r="M873" s="43"/>
    </row>
    <row r="874" spans="2:13" ht="16.5" x14ac:dyDescent="0.2">
      <c r="B874" s="27">
        <v>872</v>
      </c>
      <c r="C874" s="36"/>
      <c r="D874" s="21"/>
      <c r="E874" s="21"/>
      <c r="F874" s="21"/>
      <c r="G874" s="22"/>
      <c r="H874" s="37"/>
      <c r="I874" s="84">
        <f t="shared" si="55"/>
        <v>0</v>
      </c>
      <c r="J874" s="85">
        <f t="shared" si="52"/>
        <v>0</v>
      </c>
      <c r="K874" s="85">
        <f t="shared" si="53"/>
        <v>0</v>
      </c>
      <c r="L874" s="86">
        <f t="shared" si="54"/>
        <v>0</v>
      </c>
      <c r="M874" s="43"/>
    </row>
    <row r="875" spans="2:13" ht="16.5" x14ac:dyDescent="0.2">
      <c r="B875" s="27">
        <v>873</v>
      </c>
      <c r="C875" s="36"/>
      <c r="D875" s="21"/>
      <c r="E875" s="21"/>
      <c r="F875" s="21"/>
      <c r="G875" s="22"/>
      <c r="H875" s="37"/>
      <c r="I875" s="84">
        <f t="shared" si="55"/>
        <v>0</v>
      </c>
      <c r="J875" s="85">
        <f t="shared" si="52"/>
        <v>0</v>
      </c>
      <c r="K875" s="85">
        <f t="shared" si="53"/>
        <v>0</v>
      </c>
      <c r="L875" s="86">
        <f t="shared" si="54"/>
        <v>0</v>
      </c>
      <c r="M875" s="43"/>
    </row>
    <row r="876" spans="2:13" ht="16.5" x14ac:dyDescent="0.2">
      <c r="B876" s="27">
        <v>874</v>
      </c>
      <c r="C876" s="36"/>
      <c r="D876" s="21"/>
      <c r="E876" s="21"/>
      <c r="F876" s="21"/>
      <c r="G876" s="22"/>
      <c r="H876" s="37"/>
      <c r="I876" s="84">
        <f t="shared" si="55"/>
        <v>0</v>
      </c>
      <c r="J876" s="85">
        <f t="shared" si="52"/>
        <v>0</v>
      </c>
      <c r="K876" s="85">
        <f t="shared" si="53"/>
        <v>0</v>
      </c>
      <c r="L876" s="86">
        <f t="shared" si="54"/>
        <v>0</v>
      </c>
      <c r="M876" s="43"/>
    </row>
    <row r="877" spans="2:13" ht="16.5" x14ac:dyDescent="0.2">
      <c r="B877" s="27">
        <v>875</v>
      </c>
      <c r="C877" s="36"/>
      <c r="D877" s="21"/>
      <c r="E877" s="21"/>
      <c r="F877" s="21"/>
      <c r="G877" s="22"/>
      <c r="H877" s="37"/>
      <c r="I877" s="84">
        <f t="shared" si="55"/>
        <v>0</v>
      </c>
      <c r="J877" s="85">
        <f t="shared" si="52"/>
        <v>0</v>
      </c>
      <c r="K877" s="85">
        <f t="shared" si="53"/>
        <v>0</v>
      </c>
      <c r="L877" s="86">
        <f t="shared" si="54"/>
        <v>0</v>
      </c>
      <c r="M877" s="43"/>
    </row>
    <row r="878" spans="2:13" ht="16.5" x14ac:dyDescent="0.2">
      <c r="B878" s="27">
        <v>876</v>
      </c>
      <c r="C878" s="36"/>
      <c r="D878" s="21"/>
      <c r="E878" s="21"/>
      <c r="F878" s="21"/>
      <c r="G878" s="22"/>
      <c r="H878" s="37"/>
      <c r="I878" s="84">
        <f t="shared" si="55"/>
        <v>0</v>
      </c>
      <c r="J878" s="85">
        <f t="shared" si="52"/>
        <v>0</v>
      </c>
      <c r="K878" s="85">
        <f t="shared" si="53"/>
        <v>0</v>
      </c>
      <c r="L878" s="86">
        <f t="shared" si="54"/>
        <v>0</v>
      </c>
      <c r="M878" s="43"/>
    </row>
    <row r="879" spans="2:13" ht="16.5" x14ac:dyDescent="0.2">
      <c r="B879" s="27">
        <v>877</v>
      </c>
      <c r="C879" s="36"/>
      <c r="D879" s="21"/>
      <c r="E879" s="21"/>
      <c r="F879" s="21"/>
      <c r="G879" s="22"/>
      <c r="H879" s="37"/>
      <c r="I879" s="84">
        <f t="shared" si="55"/>
        <v>0</v>
      </c>
      <c r="J879" s="85">
        <f t="shared" si="52"/>
        <v>0</v>
      </c>
      <c r="K879" s="85">
        <f t="shared" si="53"/>
        <v>0</v>
      </c>
      <c r="L879" s="86">
        <f t="shared" si="54"/>
        <v>0</v>
      </c>
      <c r="M879" s="43"/>
    </row>
    <row r="880" spans="2:13" ht="16.5" x14ac:dyDescent="0.2">
      <c r="B880" s="27">
        <v>878</v>
      </c>
      <c r="C880" s="36"/>
      <c r="D880" s="21"/>
      <c r="E880" s="21"/>
      <c r="F880" s="21"/>
      <c r="G880" s="22"/>
      <c r="H880" s="37"/>
      <c r="I880" s="84">
        <f t="shared" si="55"/>
        <v>0</v>
      </c>
      <c r="J880" s="85">
        <f t="shared" si="52"/>
        <v>0</v>
      </c>
      <c r="K880" s="85">
        <f t="shared" si="53"/>
        <v>0</v>
      </c>
      <c r="L880" s="86">
        <f t="shared" si="54"/>
        <v>0</v>
      </c>
      <c r="M880" s="43"/>
    </row>
    <row r="881" spans="2:13" ht="16.5" x14ac:dyDescent="0.2">
      <c r="B881" s="27">
        <v>879</v>
      </c>
      <c r="C881" s="36"/>
      <c r="D881" s="21"/>
      <c r="E881" s="21"/>
      <c r="F881" s="21"/>
      <c r="G881" s="22"/>
      <c r="H881" s="37"/>
      <c r="I881" s="84">
        <f t="shared" si="55"/>
        <v>0</v>
      </c>
      <c r="J881" s="85">
        <f t="shared" si="52"/>
        <v>0</v>
      </c>
      <c r="K881" s="85">
        <f t="shared" si="53"/>
        <v>0</v>
      </c>
      <c r="L881" s="86">
        <f t="shared" si="54"/>
        <v>0</v>
      </c>
      <c r="M881" s="43"/>
    </row>
    <row r="882" spans="2:13" ht="16.5" x14ac:dyDescent="0.2">
      <c r="B882" s="27">
        <v>880</v>
      </c>
      <c r="C882" s="36"/>
      <c r="D882" s="21"/>
      <c r="E882" s="21"/>
      <c r="F882" s="21"/>
      <c r="G882" s="22"/>
      <c r="H882" s="37"/>
      <c r="I882" s="84">
        <f t="shared" si="55"/>
        <v>0</v>
      </c>
      <c r="J882" s="85">
        <f t="shared" si="52"/>
        <v>0</v>
      </c>
      <c r="K882" s="85">
        <f t="shared" si="53"/>
        <v>0</v>
      </c>
      <c r="L882" s="86">
        <f t="shared" si="54"/>
        <v>0</v>
      </c>
      <c r="M882" s="43"/>
    </row>
    <row r="883" spans="2:13" ht="16.5" x14ac:dyDescent="0.2">
      <c r="B883" s="27">
        <v>881</v>
      </c>
      <c r="C883" s="36"/>
      <c r="D883" s="21"/>
      <c r="E883" s="21"/>
      <c r="F883" s="21"/>
      <c r="G883" s="22"/>
      <c r="H883" s="37"/>
      <c r="I883" s="84">
        <f t="shared" si="55"/>
        <v>0</v>
      </c>
      <c r="J883" s="85">
        <f t="shared" si="52"/>
        <v>0</v>
      </c>
      <c r="K883" s="85">
        <f t="shared" si="53"/>
        <v>0</v>
      </c>
      <c r="L883" s="86">
        <f t="shared" si="54"/>
        <v>0</v>
      </c>
      <c r="M883" s="43"/>
    </row>
    <row r="884" spans="2:13" ht="16.5" x14ac:dyDescent="0.2">
      <c r="B884" s="27">
        <v>882</v>
      </c>
      <c r="C884" s="36"/>
      <c r="D884" s="21"/>
      <c r="E884" s="21"/>
      <c r="F884" s="21"/>
      <c r="G884" s="22"/>
      <c r="H884" s="37"/>
      <c r="I884" s="84">
        <f t="shared" si="55"/>
        <v>0</v>
      </c>
      <c r="J884" s="85">
        <f t="shared" si="52"/>
        <v>0</v>
      </c>
      <c r="K884" s="85">
        <f t="shared" si="53"/>
        <v>0</v>
      </c>
      <c r="L884" s="86">
        <f t="shared" si="54"/>
        <v>0</v>
      </c>
      <c r="M884" s="43"/>
    </row>
    <row r="885" spans="2:13" ht="16.5" x14ac:dyDescent="0.2">
      <c r="B885" s="27">
        <v>883</v>
      </c>
      <c r="C885" s="36"/>
      <c r="D885" s="21"/>
      <c r="E885" s="21"/>
      <c r="F885" s="21"/>
      <c r="G885" s="22"/>
      <c r="H885" s="37"/>
      <c r="I885" s="84">
        <f t="shared" si="55"/>
        <v>0</v>
      </c>
      <c r="J885" s="85">
        <f t="shared" si="52"/>
        <v>0</v>
      </c>
      <c r="K885" s="85">
        <f t="shared" si="53"/>
        <v>0</v>
      </c>
      <c r="L885" s="86">
        <f t="shared" si="54"/>
        <v>0</v>
      </c>
      <c r="M885" s="43"/>
    </row>
    <row r="886" spans="2:13" ht="16.5" x14ac:dyDescent="0.2">
      <c r="B886" s="27">
        <v>884</v>
      </c>
      <c r="C886" s="36"/>
      <c r="D886" s="21"/>
      <c r="E886" s="21"/>
      <c r="F886" s="21"/>
      <c r="G886" s="22"/>
      <c r="H886" s="37"/>
      <c r="I886" s="84">
        <f t="shared" si="55"/>
        <v>0</v>
      </c>
      <c r="J886" s="85">
        <f t="shared" si="52"/>
        <v>0</v>
      </c>
      <c r="K886" s="85">
        <f t="shared" si="53"/>
        <v>0</v>
      </c>
      <c r="L886" s="86">
        <f t="shared" si="54"/>
        <v>0</v>
      </c>
      <c r="M886" s="43"/>
    </row>
    <row r="887" spans="2:13" ht="16.5" x14ac:dyDescent="0.2">
      <c r="B887" s="27">
        <v>885</v>
      </c>
      <c r="C887" s="36"/>
      <c r="D887" s="21"/>
      <c r="E887" s="21"/>
      <c r="F887" s="21"/>
      <c r="G887" s="22"/>
      <c r="H887" s="37"/>
      <c r="I887" s="84">
        <f t="shared" si="55"/>
        <v>0</v>
      </c>
      <c r="J887" s="85">
        <f t="shared" si="52"/>
        <v>0</v>
      </c>
      <c r="K887" s="85">
        <f t="shared" si="53"/>
        <v>0</v>
      </c>
      <c r="L887" s="86">
        <f t="shared" si="54"/>
        <v>0</v>
      </c>
      <c r="M887" s="43"/>
    </row>
    <row r="888" spans="2:13" ht="16.5" x14ac:dyDescent="0.2">
      <c r="B888" s="27">
        <v>886</v>
      </c>
      <c r="C888" s="36"/>
      <c r="D888" s="21"/>
      <c r="E888" s="21"/>
      <c r="F888" s="21"/>
      <c r="G888" s="22"/>
      <c r="H888" s="37"/>
      <c r="I888" s="84">
        <f t="shared" si="55"/>
        <v>0</v>
      </c>
      <c r="J888" s="85">
        <f t="shared" si="52"/>
        <v>0</v>
      </c>
      <c r="K888" s="85">
        <f t="shared" si="53"/>
        <v>0</v>
      </c>
      <c r="L888" s="86">
        <f t="shared" si="54"/>
        <v>0</v>
      </c>
      <c r="M888" s="43"/>
    </row>
    <row r="889" spans="2:13" ht="16.5" x14ac:dyDescent="0.2">
      <c r="B889" s="27">
        <v>887</v>
      </c>
      <c r="C889" s="36"/>
      <c r="D889" s="21"/>
      <c r="E889" s="21"/>
      <c r="F889" s="21"/>
      <c r="G889" s="22"/>
      <c r="H889" s="37"/>
      <c r="I889" s="84">
        <f t="shared" si="55"/>
        <v>0</v>
      </c>
      <c r="J889" s="85">
        <f t="shared" si="52"/>
        <v>0</v>
      </c>
      <c r="K889" s="85">
        <f t="shared" si="53"/>
        <v>0</v>
      </c>
      <c r="L889" s="86">
        <f t="shared" si="54"/>
        <v>0</v>
      </c>
      <c r="M889" s="43"/>
    </row>
    <row r="890" spans="2:13" ht="16.5" x14ac:dyDescent="0.2">
      <c r="B890" s="27">
        <v>888</v>
      </c>
      <c r="C890" s="36"/>
      <c r="D890" s="21"/>
      <c r="E890" s="21"/>
      <c r="F890" s="21"/>
      <c r="G890" s="22"/>
      <c r="H890" s="37"/>
      <c r="I890" s="84">
        <f t="shared" si="55"/>
        <v>0</v>
      </c>
      <c r="J890" s="85">
        <f t="shared" si="52"/>
        <v>0</v>
      </c>
      <c r="K890" s="85">
        <f t="shared" si="53"/>
        <v>0</v>
      </c>
      <c r="L890" s="86">
        <f t="shared" si="54"/>
        <v>0</v>
      </c>
      <c r="M890" s="43"/>
    </row>
    <row r="891" spans="2:13" ht="16.5" x14ac:dyDescent="0.2">
      <c r="B891" s="27">
        <v>889</v>
      </c>
      <c r="C891" s="36"/>
      <c r="D891" s="21"/>
      <c r="E891" s="21"/>
      <c r="F891" s="21"/>
      <c r="G891" s="22"/>
      <c r="H891" s="37"/>
      <c r="I891" s="84">
        <f t="shared" si="55"/>
        <v>0</v>
      </c>
      <c r="J891" s="85">
        <f t="shared" si="52"/>
        <v>0</v>
      </c>
      <c r="K891" s="85">
        <f t="shared" si="53"/>
        <v>0</v>
      </c>
      <c r="L891" s="86">
        <f t="shared" si="54"/>
        <v>0</v>
      </c>
      <c r="M891" s="43"/>
    </row>
    <row r="892" spans="2:13" ht="16.5" x14ac:dyDescent="0.2">
      <c r="B892" s="27">
        <v>890</v>
      </c>
      <c r="C892" s="36"/>
      <c r="D892" s="21"/>
      <c r="E892" s="21"/>
      <c r="F892" s="21"/>
      <c r="G892" s="22"/>
      <c r="H892" s="37"/>
      <c r="I892" s="84">
        <f t="shared" si="55"/>
        <v>0</v>
      </c>
      <c r="J892" s="85">
        <f t="shared" si="52"/>
        <v>0</v>
      </c>
      <c r="K892" s="85">
        <f t="shared" si="53"/>
        <v>0</v>
      </c>
      <c r="L892" s="86">
        <f t="shared" si="54"/>
        <v>0</v>
      </c>
      <c r="M892" s="43"/>
    </row>
    <row r="893" spans="2:13" ht="16.5" x14ac:dyDescent="0.2">
      <c r="B893" s="27">
        <v>891</v>
      </c>
      <c r="C893" s="36"/>
      <c r="D893" s="21"/>
      <c r="E893" s="21"/>
      <c r="F893" s="21"/>
      <c r="G893" s="22"/>
      <c r="H893" s="37"/>
      <c r="I893" s="84">
        <f t="shared" si="55"/>
        <v>0</v>
      </c>
      <c r="J893" s="85">
        <f t="shared" si="52"/>
        <v>0</v>
      </c>
      <c r="K893" s="85">
        <f t="shared" si="53"/>
        <v>0</v>
      </c>
      <c r="L893" s="86">
        <f t="shared" si="54"/>
        <v>0</v>
      </c>
      <c r="M893" s="43"/>
    </row>
    <row r="894" spans="2:13" ht="16.5" x14ac:dyDescent="0.2">
      <c r="B894" s="27">
        <v>892</v>
      </c>
      <c r="C894" s="36"/>
      <c r="D894" s="21"/>
      <c r="E894" s="21"/>
      <c r="F894" s="21"/>
      <c r="G894" s="22"/>
      <c r="H894" s="37"/>
      <c r="I894" s="84">
        <f t="shared" si="55"/>
        <v>0</v>
      </c>
      <c r="J894" s="85">
        <f t="shared" si="52"/>
        <v>0</v>
      </c>
      <c r="K894" s="85">
        <f t="shared" si="53"/>
        <v>0</v>
      </c>
      <c r="L894" s="86">
        <f t="shared" si="54"/>
        <v>0</v>
      </c>
      <c r="M894" s="43"/>
    </row>
    <row r="895" spans="2:13" ht="16.5" x14ac:dyDescent="0.2">
      <c r="B895" s="27">
        <v>893</v>
      </c>
      <c r="C895" s="36"/>
      <c r="D895" s="21"/>
      <c r="E895" s="21"/>
      <c r="F895" s="21"/>
      <c r="G895" s="22"/>
      <c r="H895" s="37"/>
      <c r="I895" s="84">
        <f t="shared" si="55"/>
        <v>0</v>
      </c>
      <c r="J895" s="85">
        <f t="shared" si="52"/>
        <v>0</v>
      </c>
      <c r="K895" s="85">
        <f t="shared" si="53"/>
        <v>0</v>
      </c>
      <c r="L895" s="86">
        <f t="shared" si="54"/>
        <v>0</v>
      </c>
      <c r="M895" s="43"/>
    </row>
    <row r="896" spans="2:13" ht="16.5" x14ac:dyDescent="0.2">
      <c r="B896" s="27">
        <v>894</v>
      </c>
      <c r="C896" s="36"/>
      <c r="D896" s="21"/>
      <c r="E896" s="21"/>
      <c r="F896" s="21"/>
      <c r="G896" s="22"/>
      <c r="H896" s="37"/>
      <c r="I896" s="84">
        <f t="shared" si="55"/>
        <v>0</v>
      </c>
      <c r="J896" s="85">
        <f t="shared" si="52"/>
        <v>0</v>
      </c>
      <c r="K896" s="85">
        <f t="shared" si="53"/>
        <v>0</v>
      </c>
      <c r="L896" s="86">
        <f t="shared" si="54"/>
        <v>0</v>
      </c>
      <c r="M896" s="43"/>
    </row>
    <row r="897" spans="1:13" ht="16.5" x14ac:dyDescent="0.2">
      <c r="B897" s="27">
        <v>895</v>
      </c>
      <c r="C897" s="36"/>
      <c r="D897" s="21"/>
      <c r="E897" s="21"/>
      <c r="F897" s="21"/>
      <c r="G897" s="22"/>
      <c r="H897" s="37"/>
      <c r="I897" s="84">
        <f t="shared" si="55"/>
        <v>0</v>
      </c>
      <c r="J897" s="85">
        <f t="shared" si="52"/>
        <v>0</v>
      </c>
      <c r="K897" s="85">
        <f t="shared" si="53"/>
        <v>0</v>
      </c>
      <c r="L897" s="86">
        <f t="shared" si="54"/>
        <v>0</v>
      </c>
      <c r="M897" s="43"/>
    </row>
    <row r="898" spans="1:13" ht="16.5" x14ac:dyDescent="0.2">
      <c r="B898" s="27">
        <v>896</v>
      </c>
      <c r="C898" s="36"/>
      <c r="D898" s="21"/>
      <c r="E898" s="21"/>
      <c r="F898" s="21"/>
      <c r="G898" s="22"/>
      <c r="H898" s="37"/>
      <c r="I898" s="84">
        <f t="shared" si="55"/>
        <v>0</v>
      </c>
      <c r="J898" s="85">
        <f t="shared" si="52"/>
        <v>0</v>
      </c>
      <c r="K898" s="85">
        <f t="shared" si="53"/>
        <v>0</v>
      </c>
      <c r="L898" s="86">
        <f t="shared" si="54"/>
        <v>0</v>
      </c>
      <c r="M898" s="43"/>
    </row>
    <row r="899" spans="1:13" ht="16.5" x14ac:dyDescent="0.2">
      <c r="B899" s="27">
        <v>897</v>
      </c>
      <c r="C899" s="36"/>
      <c r="D899" s="21"/>
      <c r="E899" s="21"/>
      <c r="F899" s="21"/>
      <c r="G899" s="22"/>
      <c r="H899" s="37"/>
      <c r="I899" s="84">
        <f t="shared" si="55"/>
        <v>0</v>
      </c>
      <c r="J899" s="85">
        <f t="shared" ref="J899:J962" si="56">IFERROR(IF($E899="(値引き)", "-", $I899*1.1), "")</f>
        <v>0</v>
      </c>
      <c r="K899" s="85">
        <f t="shared" ref="K899:K962" si="57">IFERROR(
IF($E899="(値引き)", "-",
ROUNDDOWN($I899-
SUMIFS($I:$I, $C:$C, $C899, $E:$E, "(値引き)")
*
IFERROR(($I899/SUMIFS($I:$I, $C:$C, $C899, $E:$E, "&lt;&gt;(値引き)")), 0), 0)), "")</f>
        <v>0</v>
      </c>
      <c r="L899" s="86">
        <f t="shared" ref="L899:L962" si="58">IFERROR(IF($E899="(値引き)", "-", $K899*1.1), "")</f>
        <v>0</v>
      </c>
      <c r="M899" s="43"/>
    </row>
    <row r="900" spans="1:13" ht="16.5" x14ac:dyDescent="0.2">
      <c r="B900" s="27">
        <v>898</v>
      </c>
      <c r="C900" s="36"/>
      <c r="D900" s="21"/>
      <c r="E900" s="21"/>
      <c r="F900" s="21"/>
      <c r="G900" s="22"/>
      <c r="H900" s="37"/>
      <c r="I900" s="84">
        <f t="shared" ref="I900:I963" si="59">IFERROR(IF($E900="(値引き)", $G900, $G900*$H900), "")</f>
        <v>0</v>
      </c>
      <c r="J900" s="85">
        <f t="shared" si="56"/>
        <v>0</v>
      </c>
      <c r="K900" s="85">
        <f t="shared" si="57"/>
        <v>0</v>
      </c>
      <c r="L900" s="86">
        <f t="shared" si="58"/>
        <v>0</v>
      </c>
      <c r="M900" s="43"/>
    </row>
    <row r="901" spans="1:13" ht="16.5" x14ac:dyDescent="0.2">
      <c r="B901" s="27">
        <v>899</v>
      </c>
      <c r="C901" s="36"/>
      <c r="D901" s="21"/>
      <c r="E901" s="21"/>
      <c r="F901" s="21"/>
      <c r="G901" s="22"/>
      <c r="H901" s="37"/>
      <c r="I901" s="84">
        <f t="shared" si="59"/>
        <v>0</v>
      </c>
      <c r="J901" s="85">
        <f t="shared" si="56"/>
        <v>0</v>
      </c>
      <c r="K901" s="85">
        <f t="shared" si="57"/>
        <v>0</v>
      </c>
      <c r="L901" s="86">
        <f t="shared" si="58"/>
        <v>0</v>
      </c>
      <c r="M901" s="43"/>
    </row>
    <row r="902" spans="1:13" ht="16.5" x14ac:dyDescent="0.2">
      <c r="A902" s="3" t="s">
        <v>35</v>
      </c>
      <c r="B902" s="27">
        <v>900</v>
      </c>
      <c r="C902" s="36"/>
      <c r="D902" s="21"/>
      <c r="E902" s="21"/>
      <c r="F902" s="21"/>
      <c r="G902" s="22"/>
      <c r="H902" s="37"/>
      <c r="I902" s="84">
        <f t="shared" si="59"/>
        <v>0</v>
      </c>
      <c r="J902" s="85">
        <f t="shared" si="56"/>
        <v>0</v>
      </c>
      <c r="K902" s="85">
        <f t="shared" si="57"/>
        <v>0</v>
      </c>
      <c r="L902" s="86">
        <f t="shared" si="58"/>
        <v>0</v>
      </c>
      <c r="M902" s="43"/>
    </row>
    <row r="903" spans="1:13" ht="16.5" x14ac:dyDescent="0.2">
      <c r="B903" s="27">
        <v>901</v>
      </c>
      <c r="C903" s="36"/>
      <c r="D903" s="21"/>
      <c r="E903" s="21"/>
      <c r="F903" s="21"/>
      <c r="G903" s="22"/>
      <c r="H903" s="37"/>
      <c r="I903" s="84">
        <f t="shared" si="59"/>
        <v>0</v>
      </c>
      <c r="J903" s="85">
        <f t="shared" si="56"/>
        <v>0</v>
      </c>
      <c r="K903" s="85">
        <f t="shared" si="57"/>
        <v>0</v>
      </c>
      <c r="L903" s="86">
        <f t="shared" si="58"/>
        <v>0</v>
      </c>
      <c r="M903" s="43"/>
    </row>
    <row r="904" spans="1:13" ht="16.5" x14ac:dyDescent="0.2">
      <c r="B904" s="27">
        <v>902</v>
      </c>
      <c r="C904" s="36"/>
      <c r="D904" s="21"/>
      <c r="E904" s="21"/>
      <c r="F904" s="21"/>
      <c r="G904" s="22"/>
      <c r="H904" s="37"/>
      <c r="I904" s="84">
        <f t="shared" si="59"/>
        <v>0</v>
      </c>
      <c r="J904" s="85">
        <f t="shared" si="56"/>
        <v>0</v>
      </c>
      <c r="K904" s="85">
        <f t="shared" si="57"/>
        <v>0</v>
      </c>
      <c r="L904" s="86">
        <f t="shared" si="58"/>
        <v>0</v>
      </c>
      <c r="M904" s="43"/>
    </row>
    <row r="905" spans="1:13" ht="16.5" x14ac:dyDescent="0.2">
      <c r="B905" s="27">
        <v>903</v>
      </c>
      <c r="C905" s="36"/>
      <c r="D905" s="21"/>
      <c r="E905" s="21"/>
      <c r="F905" s="21"/>
      <c r="G905" s="22"/>
      <c r="H905" s="37"/>
      <c r="I905" s="84">
        <f t="shared" si="59"/>
        <v>0</v>
      </c>
      <c r="J905" s="85">
        <f t="shared" si="56"/>
        <v>0</v>
      </c>
      <c r="K905" s="85">
        <f t="shared" si="57"/>
        <v>0</v>
      </c>
      <c r="L905" s="86">
        <f t="shared" si="58"/>
        <v>0</v>
      </c>
      <c r="M905" s="43"/>
    </row>
    <row r="906" spans="1:13" ht="16.5" x14ac:dyDescent="0.2">
      <c r="B906" s="27">
        <v>904</v>
      </c>
      <c r="C906" s="36"/>
      <c r="D906" s="21"/>
      <c r="E906" s="21"/>
      <c r="F906" s="21"/>
      <c r="G906" s="22"/>
      <c r="H906" s="37"/>
      <c r="I906" s="84">
        <f t="shared" si="59"/>
        <v>0</v>
      </c>
      <c r="J906" s="85">
        <f t="shared" si="56"/>
        <v>0</v>
      </c>
      <c r="K906" s="85">
        <f t="shared" si="57"/>
        <v>0</v>
      </c>
      <c r="L906" s="86">
        <f t="shared" si="58"/>
        <v>0</v>
      </c>
      <c r="M906" s="43"/>
    </row>
    <row r="907" spans="1:13" ht="16.5" x14ac:dyDescent="0.2">
      <c r="B907" s="27">
        <v>905</v>
      </c>
      <c r="C907" s="36"/>
      <c r="D907" s="21"/>
      <c r="E907" s="21"/>
      <c r="F907" s="21"/>
      <c r="G907" s="22"/>
      <c r="H907" s="37"/>
      <c r="I907" s="84">
        <f t="shared" si="59"/>
        <v>0</v>
      </c>
      <c r="J907" s="85">
        <f t="shared" si="56"/>
        <v>0</v>
      </c>
      <c r="K907" s="85">
        <f t="shared" si="57"/>
        <v>0</v>
      </c>
      <c r="L907" s="86">
        <f t="shared" si="58"/>
        <v>0</v>
      </c>
      <c r="M907" s="43"/>
    </row>
    <row r="908" spans="1:13" ht="16.5" x14ac:dyDescent="0.2">
      <c r="B908" s="27">
        <v>906</v>
      </c>
      <c r="C908" s="36"/>
      <c r="D908" s="21"/>
      <c r="E908" s="21"/>
      <c r="F908" s="21"/>
      <c r="G908" s="22"/>
      <c r="H908" s="37"/>
      <c r="I908" s="84">
        <f t="shared" si="59"/>
        <v>0</v>
      </c>
      <c r="J908" s="85">
        <f t="shared" si="56"/>
        <v>0</v>
      </c>
      <c r="K908" s="85">
        <f t="shared" si="57"/>
        <v>0</v>
      </c>
      <c r="L908" s="86">
        <f t="shared" si="58"/>
        <v>0</v>
      </c>
      <c r="M908" s="43"/>
    </row>
    <row r="909" spans="1:13" ht="16.5" x14ac:dyDescent="0.2">
      <c r="B909" s="27">
        <v>907</v>
      </c>
      <c r="C909" s="36"/>
      <c r="D909" s="21"/>
      <c r="E909" s="21"/>
      <c r="F909" s="21"/>
      <c r="G909" s="22"/>
      <c r="H909" s="37"/>
      <c r="I909" s="84">
        <f t="shared" si="59"/>
        <v>0</v>
      </c>
      <c r="J909" s="85">
        <f t="shared" si="56"/>
        <v>0</v>
      </c>
      <c r="K909" s="85">
        <f t="shared" si="57"/>
        <v>0</v>
      </c>
      <c r="L909" s="86">
        <f t="shared" si="58"/>
        <v>0</v>
      </c>
      <c r="M909" s="43"/>
    </row>
    <row r="910" spans="1:13" ht="16.5" x14ac:dyDescent="0.2">
      <c r="B910" s="27">
        <v>908</v>
      </c>
      <c r="C910" s="36"/>
      <c r="D910" s="21"/>
      <c r="E910" s="21"/>
      <c r="F910" s="21"/>
      <c r="G910" s="22"/>
      <c r="H910" s="37"/>
      <c r="I910" s="84">
        <f t="shared" si="59"/>
        <v>0</v>
      </c>
      <c r="J910" s="85">
        <f t="shared" si="56"/>
        <v>0</v>
      </c>
      <c r="K910" s="85">
        <f t="shared" si="57"/>
        <v>0</v>
      </c>
      <c r="L910" s="86">
        <f t="shared" si="58"/>
        <v>0</v>
      </c>
      <c r="M910" s="43"/>
    </row>
    <row r="911" spans="1:13" ht="16.5" x14ac:dyDescent="0.2">
      <c r="B911" s="27">
        <v>909</v>
      </c>
      <c r="C911" s="36"/>
      <c r="D911" s="21"/>
      <c r="E911" s="21"/>
      <c r="F911" s="21"/>
      <c r="G911" s="22"/>
      <c r="H911" s="37"/>
      <c r="I911" s="84">
        <f t="shared" si="59"/>
        <v>0</v>
      </c>
      <c r="J911" s="85">
        <f t="shared" si="56"/>
        <v>0</v>
      </c>
      <c r="K911" s="85">
        <f t="shared" si="57"/>
        <v>0</v>
      </c>
      <c r="L911" s="86">
        <f t="shared" si="58"/>
        <v>0</v>
      </c>
      <c r="M911" s="43"/>
    </row>
    <row r="912" spans="1:13" ht="16.5" x14ac:dyDescent="0.2">
      <c r="B912" s="27">
        <v>910</v>
      </c>
      <c r="C912" s="36"/>
      <c r="D912" s="21"/>
      <c r="E912" s="21"/>
      <c r="F912" s="21"/>
      <c r="G912" s="22"/>
      <c r="H912" s="37"/>
      <c r="I912" s="84">
        <f t="shared" si="59"/>
        <v>0</v>
      </c>
      <c r="J912" s="85">
        <f t="shared" si="56"/>
        <v>0</v>
      </c>
      <c r="K912" s="85">
        <f t="shared" si="57"/>
        <v>0</v>
      </c>
      <c r="L912" s="86">
        <f t="shared" si="58"/>
        <v>0</v>
      </c>
      <c r="M912" s="43"/>
    </row>
    <row r="913" spans="2:13" ht="16.5" x14ac:dyDescent="0.2">
      <c r="B913" s="27">
        <v>911</v>
      </c>
      <c r="C913" s="36"/>
      <c r="D913" s="21"/>
      <c r="E913" s="21"/>
      <c r="F913" s="21"/>
      <c r="G913" s="22"/>
      <c r="H913" s="37"/>
      <c r="I913" s="84">
        <f t="shared" si="59"/>
        <v>0</v>
      </c>
      <c r="J913" s="85">
        <f t="shared" si="56"/>
        <v>0</v>
      </c>
      <c r="K913" s="85">
        <f t="shared" si="57"/>
        <v>0</v>
      </c>
      <c r="L913" s="86">
        <f t="shared" si="58"/>
        <v>0</v>
      </c>
      <c r="M913" s="43"/>
    </row>
    <row r="914" spans="2:13" ht="16.5" x14ac:dyDescent="0.2">
      <c r="B914" s="27">
        <v>912</v>
      </c>
      <c r="C914" s="36"/>
      <c r="D914" s="21"/>
      <c r="E914" s="21"/>
      <c r="F914" s="21"/>
      <c r="G914" s="22"/>
      <c r="H914" s="37"/>
      <c r="I914" s="84">
        <f t="shared" si="59"/>
        <v>0</v>
      </c>
      <c r="J914" s="85">
        <f t="shared" si="56"/>
        <v>0</v>
      </c>
      <c r="K914" s="85">
        <f t="shared" si="57"/>
        <v>0</v>
      </c>
      <c r="L914" s="86">
        <f t="shared" si="58"/>
        <v>0</v>
      </c>
      <c r="M914" s="43"/>
    </row>
    <row r="915" spans="2:13" ht="16.5" x14ac:dyDescent="0.2">
      <c r="B915" s="27">
        <v>913</v>
      </c>
      <c r="C915" s="36"/>
      <c r="D915" s="21"/>
      <c r="E915" s="21"/>
      <c r="F915" s="21"/>
      <c r="G915" s="22"/>
      <c r="H915" s="37"/>
      <c r="I915" s="84">
        <f t="shared" si="59"/>
        <v>0</v>
      </c>
      <c r="J915" s="85">
        <f t="shared" si="56"/>
        <v>0</v>
      </c>
      <c r="K915" s="85">
        <f t="shared" si="57"/>
        <v>0</v>
      </c>
      <c r="L915" s="86">
        <f t="shared" si="58"/>
        <v>0</v>
      </c>
      <c r="M915" s="43"/>
    </row>
    <row r="916" spans="2:13" ht="16.5" x14ac:dyDescent="0.2">
      <c r="B916" s="27">
        <v>914</v>
      </c>
      <c r="C916" s="36"/>
      <c r="D916" s="21"/>
      <c r="E916" s="21"/>
      <c r="F916" s="21"/>
      <c r="G916" s="22"/>
      <c r="H916" s="37"/>
      <c r="I916" s="84">
        <f t="shared" si="59"/>
        <v>0</v>
      </c>
      <c r="J916" s="85">
        <f t="shared" si="56"/>
        <v>0</v>
      </c>
      <c r="K916" s="85">
        <f t="shared" si="57"/>
        <v>0</v>
      </c>
      <c r="L916" s="86">
        <f t="shared" si="58"/>
        <v>0</v>
      </c>
      <c r="M916" s="43"/>
    </row>
    <row r="917" spans="2:13" ht="16.5" x14ac:dyDescent="0.2">
      <c r="B917" s="27">
        <v>915</v>
      </c>
      <c r="C917" s="36"/>
      <c r="D917" s="21"/>
      <c r="E917" s="21"/>
      <c r="F917" s="21"/>
      <c r="G917" s="22"/>
      <c r="H917" s="37"/>
      <c r="I917" s="84">
        <f t="shared" si="59"/>
        <v>0</v>
      </c>
      <c r="J917" s="85">
        <f t="shared" si="56"/>
        <v>0</v>
      </c>
      <c r="K917" s="85">
        <f t="shared" si="57"/>
        <v>0</v>
      </c>
      <c r="L917" s="86">
        <f t="shared" si="58"/>
        <v>0</v>
      </c>
      <c r="M917" s="43"/>
    </row>
    <row r="918" spans="2:13" ht="16.5" x14ac:dyDescent="0.2">
      <c r="B918" s="27">
        <v>916</v>
      </c>
      <c r="C918" s="36"/>
      <c r="D918" s="21"/>
      <c r="E918" s="21"/>
      <c r="F918" s="21"/>
      <c r="G918" s="22"/>
      <c r="H918" s="37"/>
      <c r="I918" s="84">
        <f t="shared" si="59"/>
        <v>0</v>
      </c>
      <c r="J918" s="85">
        <f t="shared" si="56"/>
        <v>0</v>
      </c>
      <c r="K918" s="85">
        <f t="shared" si="57"/>
        <v>0</v>
      </c>
      <c r="L918" s="86">
        <f t="shared" si="58"/>
        <v>0</v>
      </c>
      <c r="M918" s="43"/>
    </row>
    <row r="919" spans="2:13" ht="16.5" x14ac:dyDescent="0.2">
      <c r="B919" s="27">
        <v>917</v>
      </c>
      <c r="C919" s="36"/>
      <c r="D919" s="21"/>
      <c r="E919" s="21"/>
      <c r="F919" s="21"/>
      <c r="G919" s="22"/>
      <c r="H919" s="37"/>
      <c r="I919" s="84">
        <f t="shared" si="59"/>
        <v>0</v>
      </c>
      <c r="J919" s="85">
        <f t="shared" si="56"/>
        <v>0</v>
      </c>
      <c r="K919" s="85">
        <f t="shared" si="57"/>
        <v>0</v>
      </c>
      <c r="L919" s="86">
        <f t="shared" si="58"/>
        <v>0</v>
      </c>
      <c r="M919" s="43"/>
    </row>
    <row r="920" spans="2:13" ht="16.5" x14ac:dyDescent="0.2">
      <c r="B920" s="27">
        <v>918</v>
      </c>
      <c r="C920" s="36"/>
      <c r="D920" s="21"/>
      <c r="E920" s="21"/>
      <c r="F920" s="21"/>
      <c r="G920" s="22"/>
      <c r="H920" s="37"/>
      <c r="I920" s="84">
        <f t="shared" si="59"/>
        <v>0</v>
      </c>
      <c r="J920" s="85">
        <f t="shared" si="56"/>
        <v>0</v>
      </c>
      <c r="K920" s="85">
        <f t="shared" si="57"/>
        <v>0</v>
      </c>
      <c r="L920" s="86">
        <f t="shared" si="58"/>
        <v>0</v>
      </c>
      <c r="M920" s="43"/>
    </row>
    <row r="921" spans="2:13" ht="16.5" x14ac:dyDescent="0.2">
      <c r="B921" s="27">
        <v>919</v>
      </c>
      <c r="C921" s="36"/>
      <c r="D921" s="21"/>
      <c r="E921" s="21"/>
      <c r="F921" s="21"/>
      <c r="G921" s="22"/>
      <c r="H921" s="37"/>
      <c r="I921" s="84">
        <f t="shared" si="59"/>
        <v>0</v>
      </c>
      <c r="J921" s="85">
        <f t="shared" si="56"/>
        <v>0</v>
      </c>
      <c r="K921" s="85">
        <f t="shared" si="57"/>
        <v>0</v>
      </c>
      <c r="L921" s="86">
        <f t="shared" si="58"/>
        <v>0</v>
      </c>
      <c r="M921" s="43"/>
    </row>
    <row r="922" spans="2:13" ht="16.5" x14ac:dyDescent="0.2">
      <c r="B922" s="27">
        <v>920</v>
      </c>
      <c r="C922" s="36"/>
      <c r="D922" s="21"/>
      <c r="E922" s="21"/>
      <c r="F922" s="21"/>
      <c r="G922" s="22"/>
      <c r="H922" s="37"/>
      <c r="I922" s="84">
        <f t="shared" si="59"/>
        <v>0</v>
      </c>
      <c r="J922" s="85">
        <f t="shared" si="56"/>
        <v>0</v>
      </c>
      <c r="K922" s="85">
        <f t="shared" si="57"/>
        <v>0</v>
      </c>
      <c r="L922" s="86">
        <f t="shared" si="58"/>
        <v>0</v>
      </c>
      <c r="M922" s="43"/>
    </row>
    <row r="923" spans="2:13" ht="16.5" x14ac:dyDescent="0.2">
      <c r="B923" s="27">
        <v>921</v>
      </c>
      <c r="C923" s="36"/>
      <c r="D923" s="21"/>
      <c r="E923" s="21"/>
      <c r="F923" s="21"/>
      <c r="G923" s="22"/>
      <c r="H923" s="37"/>
      <c r="I923" s="84">
        <f t="shared" si="59"/>
        <v>0</v>
      </c>
      <c r="J923" s="85">
        <f t="shared" si="56"/>
        <v>0</v>
      </c>
      <c r="K923" s="85">
        <f t="shared" si="57"/>
        <v>0</v>
      </c>
      <c r="L923" s="86">
        <f t="shared" si="58"/>
        <v>0</v>
      </c>
      <c r="M923" s="43"/>
    </row>
    <row r="924" spans="2:13" ht="16.5" x14ac:dyDescent="0.2">
      <c r="B924" s="27">
        <v>922</v>
      </c>
      <c r="C924" s="36"/>
      <c r="D924" s="21"/>
      <c r="E924" s="21"/>
      <c r="F924" s="21"/>
      <c r="G924" s="22"/>
      <c r="H924" s="37"/>
      <c r="I924" s="84">
        <f t="shared" si="59"/>
        <v>0</v>
      </c>
      <c r="J924" s="85">
        <f t="shared" si="56"/>
        <v>0</v>
      </c>
      <c r="K924" s="85">
        <f t="shared" si="57"/>
        <v>0</v>
      </c>
      <c r="L924" s="86">
        <f t="shared" si="58"/>
        <v>0</v>
      </c>
      <c r="M924" s="43"/>
    </row>
    <row r="925" spans="2:13" ht="16.5" x14ac:dyDescent="0.2">
      <c r="B925" s="27">
        <v>923</v>
      </c>
      <c r="C925" s="36"/>
      <c r="D925" s="21"/>
      <c r="E925" s="21"/>
      <c r="F925" s="21"/>
      <c r="G925" s="22"/>
      <c r="H925" s="37"/>
      <c r="I925" s="84">
        <f t="shared" si="59"/>
        <v>0</v>
      </c>
      <c r="J925" s="85">
        <f t="shared" si="56"/>
        <v>0</v>
      </c>
      <c r="K925" s="85">
        <f t="shared" si="57"/>
        <v>0</v>
      </c>
      <c r="L925" s="86">
        <f t="shared" si="58"/>
        <v>0</v>
      </c>
      <c r="M925" s="43"/>
    </row>
    <row r="926" spans="2:13" ht="16.5" x14ac:dyDescent="0.2">
      <c r="B926" s="27">
        <v>924</v>
      </c>
      <c r="C926" s="36"/>
      <c r="D926" s="21"/>
      <c r="E926" s="21"/>
      <c r="F926" s="21"/>
      <c r="G926" s="22"/>
      <c r="H926" s="37"/>
      <c r="I926" s="84">
        <f t="shared" si="59"/>
        <v>0</v>
      </c>
      <c r="J926" s="85">
        <f t="shared" si="56"/>
        <v>0</v>
      </c>
      <c r="K926" s="85">
        <f t="shared" si="57"/>
        <v>0</v>
      </c>
      <c r="L926" s="86">
        <f t="shared" si="58"/>
        <v>0</v>
      </c>
      <c r="M926" s="43"/>
    </row>
    <row r="927" spans="2:13" ht="16.5" x14ac:dyDescent="0.2">
      <c r="B927" s="27">
        <v>925</v>
      </c>
      <c r="C927" s="36"/>
      <c r="D927" s="21"/>
      <c r="E927" s="21"/>
      <c r="F927" s="21"/>
      <c r="G927" s="22"/>
      <c r="H927" s="37"/>
      <c r="I927" s="84">
        <f t="shared" si="59"/>
        <v>0</v>
      </c>
      <c r="J927" s="85">
        <f t="shared" si="56"/>
        <v>0</v>
      </c>
      <c r="K927" s="85">
        <f t="shared" si="57"/>
        <v>0</v>
      </c>
      <c r="L927" s="86">
        <f t="shared" si="58"/>
        <v>0</v>
      </c>
      <c r="M927" s="43"/>
    </row>
    <row r="928" spans="2:13" ht="16.5" x14ac:dyDescent="0.2">
      <c r="B928" s="27">
        <v>926</v>
      </c>
      <c r="C928" s="36"/>
      <c r="D928" s="21"/>
      <c r="E928" s="21"/>
      <c r="F928" s="21"/>
      <c r="G928" s="22"/>
      <c r="H928" s="37"/>
      <c r="I928" s="84">
        <f t="shared" si="59"/>
        <v>0</v>
      </c>
      <c r="J928" s="85">
        <f t="shared" si="56"/>
        <v>0</v>
      </c>
      <c r="K928" s="85">
        <f t="shared" si="57"/>
        <v>0</v>
      </c>
      <c r="L928" s="86">
        <f t="shared" si="58"/>
        <v>0</v>
      </c>
      <c r="M928" s="43"/>
    </row>
    <row r="929" spans="2:13" ht="16.5" x14ac:dyDescent="0.2">
      <c r="B929" s="27">
        <v>927</v>
      </c>
      <c r="C929" s="36"/>
      <c r="D929" s="21"/>
      <c r="E929" s="21"/>
      <c r="F929" s="21"/>
      <c r="G929" s="22"/>
      <c r="H929" s="37"/>
      <c r="I929" s="84">
        <f t="shared" si="59"/>
        <v>0</v>
      </c>
      <c r="J929" s="85">
        <f t="shared" si="56"/>
        <v>0</v>
      </c>
      <c r="K929" s="85">
        <f t="shared" si="57"/>
        <v>0</v>
      </c>
      <c r="L929" s="86">
        <f t="shared" si="58"/>
        <v>0</v>
      </c>
      <c r="M929" s="43"/>
    </row>
    <row r="930" spans="2:13" ht="16.5" x14ac:dyDescent="0.2">
      <c r="B930" s="27">
        <v>928</v>
      </c>
      <c r="C930" s="36"/>
      <c r="D930" s="21"/>
      <c r="E930" s="21"/>
      <c r="F930" s="21"/>
      <c r="G930" s="22"/>
      <c r="H930" s="37"/>
      <c r="I930" s="84">
        <f t="shared" si="59"/>
        <v>0</v>
      </c>
      <c r="J930" s="85">
        <f t="shared" si="56"/>
        <v>0</v>
      </c>
      <c r="K930" s="85">
        <f t="shared" si="57"/>
        <v>0</v>
      </c>
      <c r="L930" s="86">
        <f t="shared" si="58"/>
        <v>0</v>
      </c>
      <c r="M930" s="43"/>
    </row>
    <row r="931" spans="2:13" ht="16.5" x14ac:dyDescent="0.2">
      <c r="B931" s="27">
        <v>929</v>
      </c>
      <c r="C931" s="36"/>
      <c r="D931" s="21"/>
      <c r="E931" s="21"/>
      <c r="F931" s="21"/>
      <c r="G931" s="22"/>
      <c r="H931" s="37"/>
      <c r="I931" s="84">
        <f t="shared" si="59"/>
        <v>0</v>
      </c>
      <c r="J931" s="85">
        <f t="shared" si="56"/>
        <v>0</v>
      </c>
      <c r="K931" s="85">
        <f t="shared" si="57"/>
        <v>0</v>
      </c>
      <c r="L931" s="86">
        <f t="shared" si="58"/>
        <v>0</v>
      </c>
      <c r="M931" s="43"/>
    </row>
    <row r="932" spans="2:13" ht="16.5" x14ac:dyDescent="0.2">
      <c r="B932" s="27">
        <v>930</v>
      </c>
      <c r="C932" s="36"/>
      <c r="D932" s="21"/>
      <c r="E932" s="21"/>
      <c r="F932" s="21"/>
      <c r="G932" s="22"/>
      <c r="H932" s="37"/>
      <c r="I932" s="84">
        <f t="shared" si="59"/>
        <v>0</v>
      </c>
      <c r="J932" s="85">
        <f t="shared" si="56"/>
        <v>0</v>
      </c>
      <c r="K932" s="85">
        <f t="shared" si="57"/>
        <v>0</v>
      </c>
      <c r="L932" s="86">
        <f t="shared" si="58"/>
        <v>0</v>
      </c>
      <c r="M932" s="43"/>
    </row>
    <row r="933" spans="2:13" ht="16.5" x14ac:dyDescent="0.2">
      <c r="B933" s="27">
        <v>931</v>
      </c>
      <c r="C933" s="36"/>
      <c r="D933" s="21"/>
      <c r="E933" s="21"/>
      <c r="F933" s="21"/>
      <c r="G933" s="22"/>
      <c r="H933" s="37"/>
      <c r="I933" s="84">
        <f t="shared" si="59"/>
        <v>0</v>
      </c>
      <c r="J933" s="85">
        <f t="shared" si="56"/>
        <v>0</v>
      </c>
      <c r="K933" s="85">
        <f t="shared" si="57"/>
        <v>0</v>
      </c>
      <c r="L933" s="86">
        <f t="shared" si="58"/>
        <v>0</v>
      </c>
      <c r="M933" s="43"/>
    </row>
    <row r="934" spans="2:13" ht="16.5" x14ac:dyDescent="0.2">
      <c r="B934" s="27">
        <v>932</v>
      </c>
      <c r="C934" s="36"/>
      <c r="D934" s="21"/>
      <c r="E934" s="21"/>
      <c r="F934" s="21"/>
      <c r="G934" s="22"/>
      <c r="H934" s="37"/>
      <c r="I934" s="84">
        <f t="shared" si="59"/>
        <v>0</v>
      </c>
      <c r="J934" s="85">
        <f t="shared" si="56"/>
        <v>0</v>
      </c>
      <c r="K934" s="85">
        <f t="shared" si="57"/>
        <v>0</v>
      </c>
      <c r="L934" s="86">
        <f t="shared" si="58"/>
        <v>0</v>
      </c>
      <c r="M934" s="43"/>
    </row>
    <row r="935" spans="2:13" ht="16.5" x14ac:dyDescent="0.2">
      <c r="B935" s="27">
        <v>933</v>
      </c>
      <c r="C935" s="36"/>
      <c r="D935" s="21"/>
      <c r="E935" s="21"/>
      <c r="F935" s="21"/>
      <c r="G935" s="22"/>
      <c r="H935" s="37"/>
      <c r="I935" s="84">
        <f t="shared" si="59"/>
        <v>0</v>
      </c>
      <c r="J935" s="85">
        <f t="shared" si="56"/>
        <v>0</v>
      </c>
      <c r="K935" s="85">
        <f t="shared" si="57"/>
        <v>0</v>
      </c>
      <c r="L935" s="86">
        <f t="shared" si="58"/>
        <v>0</v>
      </c>
      <c r="M935" s="43"/>
    </row>
    <row r="936" spans="2:13" ht="16.5" x14ac:dyDescent="0.2">
      <c r="B936" s="27">
        <v>934</v>
      </c>
      <c r="C936" s="36"/>
      <c r="D936" s="21"/>
      <c r="E936" s="21"/>
      <c r="F936" s="21"/>
      <c r="G936" s="22"/>
      <c r="H936" s="37"/>
      <c r="I936" s="84">
        <f t="shared" si="59"/>
        <v>0</v>
      </c>
      <c r="J936" s="85">
        <f t="shared" si="56"/>
        <v>0</v>
      </c>
      <c r="K936" s="85">
        <f t="shared" si="57"/>
        <v>0</v>
      </c>
      <c r="L936" s="86">
        <f t="shared" si="58"/>
        <v>0</v>
      </c>
      <c r="M936" s="43"/>
    </row>
    <row r="937" spans="2:13" ht="16.5" x14ac:dyDescent="0.2">
      <c r="B937" s="27">
        <v>935</v>
      </c>
      <c r="C937" s="36"/>
      <c r="D937" s="21"/>
      <c r="E937" s="21"/>
      <c r="F937" s="21"/>
      <c r="G937" s="22"/>
      <c r="H937" s="37"/>
      <c r="I937" s="84">
        <f t="shared" si="59"/>
        <v>0</v>
      </c>
      <c r="J937" s="85">
        <f t="shared" si="56"/>
        <v>0</v>
      </c>
      <c r="K937" s="85">
        <f t="shared" si="57"/>
        <v>0</v>
      </c>
      <c r="L937" s="86">
        <f t="shared" si="58"/>
        <v>0</v>
      </c>
      <c r="M937" s="43"/>
    </row>
    <row r="938" spans="2:13" ht="16.5" x14ac:dyDescent="0.2">
      <c r="B938" s="27">
        <v>936</v>
      </c>
      <c r="C938" s="36"/>
      <c r="D938" s="21"/>
      <c r="E938" s="21"/>
      <c r="F938" s="21"/>
      <c r="G938" s="22"/>
      <c r="H938" s="37"/>
      <c r="I938" s="84">
        <f t="shared" si="59"/>
        <v>0</v>
      </c>
      <c r="J938" s="85">
        <f t="shared" si="56"/>
        <v>0</v>
      </c>
      <c r="K938" s="85">
        <f t="shared" si="57"/>
        <v>0</v>
      </c>
      <c r="L938" s="86">
        <f t="shared" si="58"/>
        <v>0</v>
      </c>
      <c r="M938" s="43"/>
    </row>
    <row r="939" spans="2:13" ht="16.5" x14ac:dyDescent="0.2">
      <c r="B939" s="27">
        <v>937</v>
      </c>
      <c r="C939" s="36"/>
      <c r="D939" s="21"/>
      <c r="E939" s="21"/>
      <c r="F939" s="21"/>
      <c r="G939" s="22"/>
      <c r="H939" s="37"/>
      <c r="I939" s="84">
        <f t="shared" si="59"/>
        <v>0</v>
      </c>
      <c r="J939" s="85">
        <f t="shared" si="56"/>
        <v>0</v>
      </c>
      <c r="K939" s="85">
        <f t="shared" si="57"/>
        <v>0</v>
      </c>
      <c r="L939" s="86">
        <f t="shared" si="58"/>
        <v>0</v>
      </c>
      <c r="M939" s="43"/>
    </row>
    <row r="940" spans="2:13" ht="16.5" x14ac:dyDescent="0.2">
      <c r="B940" s="27">
        <v>938</v>
      </c>
      <c r="C940" s="36"/>
      <c r="D940" s="21"/>
      <c r="E940" s="21"/>
      <c r="F940" s="21"/>
      <c r="G940" s="22"/>
      <c r="H940" s="37"/>
      <c r="I940" s="84">
        <f t="shared" si="59"/>
        <v>0</v>
      </c>
      <c r="J940" s="85">
        <f t="shared" si="56"/>
        <v>0</v>
      </c>
      <c r="K940" s="85">
        <f t="shared" si="57"/>
        <v>0</v>
      </c>
      <c r="L940" s="86">
        <f t="shared" si="58"/>
        <v>0</v>
      </c>
      <c r="M940" s="43"/>
    </row>
    <row r="941" spans="2:13" ht="16.5" x14ac:dyDescent="0.2">
      <c r="B941" s="27">
        <v>939</v>
      </c>
      <c r="C941" s="36"/>
      <c r="D941" s="21"/>
      <c r="E941" s="21"/>
      <c r="F941" s="21"/>
      <c r="G941" s="22"/>
      <c r="H941" s="37"/>
      <c r="I941" s="84">
        <f t="shared" si="59"/>
        <v>0</v>
      </c>
      <c r="J941" s="85">
        <f t="shared" si="56"/>
        <v>0</v>
      </c>
      <c r="K941" s="85">
        <f t="shared" si="57"/>
        <v>0</v>
      </c>
      <c r="L941" s="86">
        <f t="shared" si="58"/>
        <v>0</v>
      </c>
      <c r="M941" s="43"/>
    </row>
    <row r="942" spans="2:13" ht="16.5" x14ac:dyDescent="0.2">
      <c r="B942" s="27">
        <v>940</v>
      </c>
      <c r="C942" s="36"/>
      <c r="D942" s="21"/>
      <c r="E942" s="21"/>
      <c r="F942" s="21"/>
      <c r="G942" s="22"/>
      <c r="H942" s="37"/>
      <c r="I942" s="84">
        <f t="shared" si="59"/>
        <v>0</v>
      </c>
      <c r="J942" s="85">
        <f t="shared" si="56"/>
        <v>0</v>
      </c>
      <c r="K942" s="85">
        <f t="shared" si="57"/>
        <v>0</v>
      </c>
      <c r="L942" s="86">
        <f t="shared" si="58"/>
        <v>0</v>
      </c>
      <c r="M942" s="43"/>
    </row>
    <row r="943" spans="2:13" ht="16.5" x14ac:dyDescent="0.2">
      <c r="B943" s="27">
        <v>941</v>
      </c>
      <c r="C943" s="36"/>
      <c r="D943" s="21"/>
      <c r="E943" s="21"/>
      <c r="F943" s="21"/>
      <c r="G943" s="22"/>
      <c r="H943" s="37"/>
      <c r="I943" s="84">
        <f t="shared" si="59"/>
        <v>0</v>
      </c>
      <c r="J943" s="85">
        <f t="shared" si="56"/>
        <v>0</v>
      </c>
      <c r="K943" s="85">
        <f t="shared" si="57"/>
        <v>0</v>
      </c>
      <c r="L943" s="86">
        <f t="shared" si="58"/>
        <v>0</v>
      </c>
      <c r="M943" s="43"/>
    </row>
    <row r="944" spans="2:13" ht="16.5" x14ac:dyDescent="0.2">
      <c r="B944" s="27">
        <v>942</v>
      </c>
      <c r="C944" s="36"/>
      <c r="D944" s="21"/>
      <c r="E944" s="21"/>
      <c r="F944" s="21"/>
      <c r="G944" s="22"/>
      <c r="H944" s="37"/>
      <c r="I944" s="84">
        <f t="shared" si="59"/>
        <v>0</v>
      </c>
      <c r="J944" s="85">
        <f t="shared" si="56"/>
        <v>0</v>
      </c>
      <c r="K944" s="85">
        <f t="shared" si="57"/>
        <v>0</v>
      </c>
      <c r="L944" s="86">
        <f t="shared" si="58"/>
        <v>0</v>
      </c>
      <c r="M944" s="43"/>
    </row>
    <row r="945" spans="2:13" ht="16.5" x14ac:dyDescent="0.2">
      <c r="B945" s="27">
        <v>943</v>
      </c>
      <c r="C945" s="36"/>
      <c r="D945" s="21"/>
      <c r="E945" s="21"/>
      <c r="F945" s="21"/>
      <c r="G945" s="22"/>
      <c r="H945" s="37"/>
      <c r="I945" s="84">
        <f t="shared" si="59"/>
        <v>0</v>
      </c>
      <c r="J945" s="85">
        <f t="shared" si="56"/>
        <v>0</v>
      </c>
      <c r="K945" s="85">
        <f t="shared" si="57"/>
        <v>0</v>
      </c>
      <c r="L945" s="86">
        <f t="shared" si="58"/>
        <v>0</v>
      </c>
      <c r="M945" s="43"/>
    </row>
    <row r="946" spans="2:13" ht="16.5" x14ac:dyDescent="0.2">
      <c r="B946" s="27">
        <v>944</v>
      </c>
      <c r="C946" s="36"/>
      <c r="D946" s="21"/>
      <c r="E946" s="21"/>
      <c r="F946" s="21"/>
      <c r="G946" s="22"/>
      <c r="H946" s="37"/>
      <c r="I946" s="84">
        <f t="shared" si="59"/>
        <v>0</v>
      </c>
      <c r="J946" s="85">
        <f t="shared" si="56"/>
        <v>0</v>
      </c>
      <c r="K946" s="85">
        <f t="shared" si="57"/>
        <v>0</v>
      </c>
      <c r="L946" s="86">
        <f t="shared" si="58"/>
        <v>0</v>
      </c>
      <c r="M946" s="43"/>
    </row>
    <row r="947" spans="2:13" ht="16.5" x14ac:dyDescent="0.2">
      <c r="B947" s="27">
        <v>945</v>
      </c>
      <c r="C947" s="36"/>
      <c r="D947" s="21"/>
      <c r="E947" s="21"/>
      <c r="F947" s="21"/>
      <c r="G947" s="22"/>
      <c r="H947" s="37"/>
      <c r="I947" s="84">
        <f t="shared" si="59"/>
        <v>0</v>
      </c>
      <c r="J947" s="85">
        <f t="shared" si="56"/>
        <v>0</v>
      </c>
      <c r="K947" s="85">
        <f t="shared" si="57"/>
        <v>0</v>
      </c>
      <c r="L947" s="86">
        <f t="shared" si="58"/>
        <v>0</v>
      </c>
      <c r="M947" s="43"/>
    </row>
    <row r="948" spans="2:13" ht="16.5" x14ac:dyDescent="0.2">
      <c r="B948" s="27">
        <v>946</v>
      </c>
      <c r="C948" s="36"/>
      <c r="D948" s="21"/>
      <c r="E948" s="21"/>
      <c r="F948" s="21"/>
      <c r="G948" s="22"/>
      <c r="H948" s="37"/>
      <c r="I948" s="84">
        <f t="shared" si="59"/>
        <v>0</v>
      </c>
      <c r="J948" s="85">
        <f t="shared" si="56"/>
        <v>0</v>
      </c>
      <c r="K948" s="85">
        <f t="shared" si="57"/>
        <v>0</v>
      </c>
      <c r="L948" s="86">
        <f t="shared" si="58"/>
        <v>0</v>
      </c>
      <c r="M948" s="43"/>
    </row>
    <row r="949" spans="2:13" ht="16.5" x14ac:dyDescent="0.2">
      <c r="B949" s="27">
        <v>947</v>
      </c>
      <c r="C949" s="36"/>
      <c r="D949" s="21"/>
      <c r="E949" s="21"/>
      <c r="F949" s="21"/>
      <c r="G949" s="22"/>
      <c r="H949" s="37"/>
      <c r="I949" s="84">
        <f t="shared" si="59"/>
        <v>0</v>
      </c>
      <c r="J949" s="85">
        <f t="shared" si="56"/>
        <v>0</v>
      </c>
      <c r="K949" s="85">
        <f t="shared" si="57"/>
        <v>0</v>
      </c>
      <c r="L949" s="86">
        <f t="shared" si="58"/>
        <v>0</v>
      </c>
      <c r="M949" s="43"/>
    </row>
    <row r="950" spans="2:13" ht="16.5" x14ac:dyDescent="0.2">
      <c r="B950" s="27">
        <v>948</v>
      </c>
      <c r="C950" s="36"/>
      <c r="D950" s="21"/>
      <c r="E950" s="21"/>
      <c r="F950" s="21"/>
      <c r="G950" s="22"/>
      <c r="H950" s="37"/>
      <c r="I950" s="84">
        <f t="shared" si="59"/>
        <v>0</v>
      </c>
      <c r="J950" s="85">
        <f t="shared" si="56"/>
        <v>0</v>
      </c>
      <c r="K950" s="85">
        <f t="shared" si="57"/>
        <v>0</v>
      </c>
      <c r="L950" s="86">
        <f t="shared" si="58"/>
        <v>0</v>
      </c>
      <c r="M950" s="43"/>
    </row>
    <row r="951" spans="2:13" ht="16.5" x14ac:dyDescent="0.2">
      <c r="B951" s="27">
        <v>949</v>
      </c>
      <c r="C951" s="36"/>
      <c r="D951" s="21"/>
      <c r="E951" s="21"/>
      <c r="F951" s="21"/>
      <c r="G951" s="22"/>
      <c r="H951" s="37"/>
      <c r="I951" s="84">
        <f t="shared" si="59"/>
        <v>0</v>
      </c>
      <c r="J951" s="85">
        <f t="shared" si="56"/>
        <v>0</v>
      </c>
      <c r="K951" s="85">
        <f t="shared" si="57"/>
        <v>0</v>
      </c>
      <c r="L951" s="86">
        <f t="shared" si="58"/>
        <v>0</v>
      </c>
      <c r="M951" s="43"/>
    </row>
    <row r="952" spans="2:13" ht="16.5" x14ac:dyDescent="0.2">
      <c r="B952" s="27">
        <v>950</v>
      </c>
      <c r="C952" s="36"/>
      <c r="D952" s="21"/>
      <c r="E952" s="21"/>
      <c r="F952" s="21"/>
      <c r="G952" s="22"/>
      <c r="H952" s="37"/>
      <c r="I952" s="84">
        <f t="shared" si="59"/>
        <v>0</v>
      </c>
      <c r="J952" s="85">
        <f t="shared" si="56"/>
        <v>0</v>
      </c>
      <c r="K952" s="85">
        <f t="shared" si="57"/>
        <v>0</v>
      </c>
      <c r="L952" s="86">
        <f t="shared" si="58"/>
        <v>0</v>
      </c>
      <c r="M952" s="43"/>
    </row>
    <row r="953" spans="2:13" ht="16.5" x14ac:dyDescent="0.2">
      <c r="B953" s="27">
        <v>951</v>
      </c>
      <c r="C953" s="36"/>
      <c r="D953" s="21"/>
      <c r="E953" s="21"/>
      <c r="F953" s="21"/>
      <c r="G953" s="22"/>
      <c r="H953" s="37"/>
      <c r="I953" s="84">
        <f t="shared" si="59"/>
        <v>0</v>
      </c>
      <c r="J953" s="85">
        <f t="shared" si="56"/>
        <v>0</v>
      </c>
      <c r="K953" s="85">
        <f t="shared" si="57"/>
        <v>0</v>
      </c>
      <c r="L953" s="86">
        <f t="shared" si="58"/>
        <v>0</v>
      </c>
      <c r="M953" s="43"/>
    </row>
    <row r="954" spans="2:13" ht="16.5" x14ac:dyDescent="0.2">
      <c r="B954" s="27">
        <v>952</v>
      </c>
      <c r="C954" s="36"/>
      <c r="D954" s="21"/>
      <c r="E954" s="21"/>
      <c r="F954" s="21"/>
      <c r="G954" s="22"/>
      <c r="H954" s="37"/>
      <c r="I954" s="84">
        <f t="shared" si="59"/>
        <v>0</v>
      </c>
      <c r="J954" s="85">
        <f t="shared" si="56"/>
        <v>0</v>
      </c>
      <c r="K954" s="85">
        <f t="shared" si="57"/>
        <v>0</v>
      </c>
      <c r="L954" s="86">
        <f t="shared" si="58"/>
        <v>0</v>
      </c>
      <c r="M954" s="43"/>
    </row>
    <row r="955" spans="2:13" ht="16.5" x14ac:dyDescent="0.2">
      <c r="B955" s="27">
        <v>953</v>
      </c>
      <c r="C955" s="36"/>
      <c r="D955" s="21"/>
      <c r="E955" s="21"/>
      <c r="F955" s="21"/>
      <c r="G955" s="22"/>
      <c r="H955" s="37"/>
      <c r="I955" s="84">
        <f t="shared" si="59"/>
        <v>0</v>
      </c>
      <c r="J955" s="85">
        <f t="shared" si="56"/>
        <v>0</v>
      </c>
      <c r="K955" s="85">
        <f t="shared" si="57"/>
        <v>0</v>
      </c>
      <c r="L955" s="86">
        <f t="shared" si="58"/>
        <v>0</v>
      </c>
      <c r="M955" s="43"/>
    </row>
    <row r="956" spans="2:13" ht="16.5" x14ac:dyDescent="0.2">
      <c r="B956" s="27">
        <v>954</v>
      </c>
      <c r="C956" s="36"/>
      <c r="D956" s="21"/>
      <c r="E956" s="21"/>
      <c r="F956" s="21"/>
      <c r="G956" s="22"/>
      <c r="H956" s="37"/>
      <c r="I956" s="84">
        <f t="shared" si="59"/>
        <v>0</v>
      </c>
      <c r="J956" s="85">
        <f t="shared" si="56"/>
        <v>0</v>
      </c>
      <c r="K956" s="85">
        <f t="shared" si="57"/>
        <v>0</v>
      </c>
      <c r="L956" s="86">
        <f t="shared" si="58"/>
        <v>0</v>
      </c>
      <c r="M956" s="43"/>
    </row>
    <row r="957" spans="2:13" ht="16.5" x14ac:dyDescent="0.2">
      <c r="B957" s="27">
        <v>955</v>
      </c>
      <c r="C957" s="36"/>
      <c r="D957" s="21"/>
      <c r="E957" s="21"/>
      <c r="F957" s="21"/>
      <c r="G957" s="22"/>
      <c r="H957" s="37"/>
      <c r="I957" s="84">
        <f t="shared" si="59"/>
        <v>0</v>
      </c>
      <c r="J957" s="85">
        <f t="shared" si="56"/>
        <v>0</v>
      </c>
      <c r="K957" s="85">
        <f t="shared" si="57"/>
        <v>0</v>
      </c>
      <c r="L957" s="86">
        <f t="shared" si="58"/>
        <v>0</v>
      </c>
      <c r="M957" s="43"/>
    </row>
    <row r="958" spans="2:13" ht="16.5" x14ac:dyDescent="0.2">
      <c r="B958" s="27">
        <v>956</v>
      </c>
      <c r="C958" s="36"/>
      <c r="D958" s="21"/>
      <c r="E958" s="21"/>
      <c r="F958" s="21"/>
      <c r="G958" s="22"/>
      <c r="H958" s="37"/>
      <c r="I958" s="84">
        <f t="shared" si="59"/>
        <v>0</v>
      </c>
      <c r="J958" s="85">
        <f t="shared" si="56"/>
        <v>0</v>
      </c>
      <c r="K958" s="85">
        <f t="shared" si="57"/>
        <v>0</v>
      </c>
      <c r="L958" s="86">
        <f t="shared" si="58"/>
        <v>0</v>
      </c>
      <c r="M958" s="43"/>
    </row>
    <row r="959" spans="2:13" ht="16.5" x14ac:dyDescent="0.2">
      <c r="B959" s="27">
        <v>957</v>
      </c>
      <c r="C959" s="36"/>
      <c r="D959" s="21"/>
      <c r="E959" s="21"/>
      <c r="F959" s="21"/>
      <c r="G959" s="22"/>
      <c r="H959" s="37"/>
      <c r="I959" s="84">
        <f t="shared" si="59"/>
        <v>0</v>
      </c>
      <c r="J959" s="85">
        <f t="shared" si="56"/>
        <v>0</v>
      </c>
      <c r="K959" s="85">
        <f t="shared" si="57"/>
        <v>0</v>
      </c>
      <c r="L959" s="86">
        <f t="shared" si="58"/>
        <v>0</v>
      </c>
      <c r="M959" s="43"/>
    </row>
    <row r="960" spans="2:13" ht="16.5" x14ac:dyDescent="0.2">
      <c r="B960" s="27">
        <v>958</v>
      </c>
      <c r="C960" s="36"/>
      <c r="D960" s="21"/>
      <c r="E960" s="21"/>
      <c r="F960" s="21"/>
      <c r="G960" s="22"/>
      <c r="H960" s="37"/>
      <c r="I960" s="84">
        <f t="shared" si="59"/>
        <v>0</v>
      </c>
      <c r="J960" s="85">
        <f t="shared" si="56"/>
        <v>0</v>
      </c>
      <c r="K960" s="85">
        <f t="shared" si="57"/>
        <v>0</v>
      </c>
      <c r="L960" s="86">
        <f t="shared" si="58"/>
        <v>0</v>
      </c>
      <c r="M960" s="43"/>
    </row>
    <row r="961" spans="2:13" ht="16.5" x14ac:dyDescent="0.2">
      <c r="B961" s="27">
        <v>959</v>
      </c>
      <c r="C961" s="36"/>
      <c r="D961" s="21"/>
      <c r="E961" s="21"/>
      <c r="F961" s="21"/>
      <c r="G961" s="22"/>
      <c r="H961" s="37"/>
      <c r="I961" s="84">
        <f t="shared" si="59"/>
        <v>0</v>
      </c>
      <c r="J961" s="85">
        <f t="shared" si="56"/>
        <v>0</v>
      </c>
      <c r="K961" s="85">
        <f t="shared" si="57"/>
        <v>0</v>
      </c>
      <c r="L961" s="86">
        <f t="shared" si="58"/>
        <v>0</v>
      </c>
      <c r="M961" s="43"/>
    </row>
    <row r="962" spans="2:13" ht="16.5" x14ac:dyDescent="0.2">
      <c r="B962" s="27">
        <v>960</v>
      </c>
      <c r="C962" s="36"/>
      <c r="D962" s="21"/>
      <c r="E962" s="21"/>
      <c r="F962" s="21"/>
      <c r="G962" s="22"/>
      <c r="H962" s="37"/>
      <c r="I962" s="84">
        <f t="shared" si="59"/>
        <v>0</v>
      </c>
      <c r="J962" s="85">
        <f t="shared" si="56"/>
        <v>0</v>
      </c>
      <c r="K962" s="85">
        <f t="shared" si="57"/>
        <v>0</v>
      </c>
      <c r="L962" s="86">
        <f t="shared" si="58"/>
        <v>0</v>
      </c>
      <c r="M962" s="43"/>
    </row>
    <row r="963" spans="2:13" ht="16.5" x14ac:dyDescent="0.2">
      <c r="B963" s="27">
        <v>961</v>
      </c>
      <c r="C963" s="36"/>
      <c r="D963" s="21"/>
      <c r="E963" s="21"/>
      <c r="F963" s="21"/>
      <c r="G963" s="22"/>
      <c r="H963" s="37"/>
      <c r="I963" s="84">
        <f t="shared" si="59"/>
        <v>0</v>
      </c>
      <c r="J963" s="85">
        <f t="shared" ref="J963:J1002" si="60">IFERROR(IF($E963="(値引き)", "-", $I963*1.1), "")</f>
        <v>0</v>
      </c>
      <c r="K963" s="85">
        <f t="shared" ref="K963:K1002" si="61">IFERROR(
IF($E963="(値引き)", "-",
ROUNDDOWN($I963-
SUMIFS($I:$I, $C:$C, $C963, $E:$E, "(値引き)")
*
IFERROR(($I963/SUMIFS($I:$I, $C:$C, $C963, $E:$E, "&lt;&gt;(値引き)")), 0), 0)), "")</f>
        <v>0</v>
      </c>
      <c r="L963" s="86">
        <f t="shared" ref="L963:L1002" si="62">IFERROR(IF($E963="(値引き)", "-", $K963*1.1), "")</f>
        <v>0</v>
      </c>
      <c r="M963" s="43"/>
    </row>
    <row r="964" spans="2:13" ht="16.5" x14ac:dyDescent="0.2">
      <c r="B964" s="27">
        <v>962</v>
      </c>
      <c r="C964" s="36"/>
      <c r="D964" s="21"/>
      <c r="E964" s="21"/>
      <c r="F964" s="21"/>
      <c r="G964" s="22"/>
      <c r="H964" s="37"/>
      <c r="I964" s="84">
        <f t="shared" ref="I964:I1002" si="63">IFERROR(IF($E964="(値引き)", $G964, $G964*$H964), "")</f>
        <v>0</v>
      </c>
      <c r="J964" s="85">
        <f t="shared" si="60"/>
        <v>0</v>
      </c>
      <c r="K964" s="85">
        <f t="shared" si="61"/>
        <v>0</v>
      </c>
      <c r="L964" s="86">
        <f t="shared" si="62"/>
        <v>0</v>
      </c>
      <c r="M964" s="43"/>
    </row>
    <row r="965" spans="2:13" ht="16.5" x14ac:dyDescent="0.2">
      <c r="B965" s="27">
        <v>963</v>
      </c>
      <c r="C965" s="36"/>
      <c r="D965" s="21"/>
      <c r="E965" s="21"/>
      <c r="F965" s="21"/>
      <c r="G965" s="22"/>
      <c r="H965" s="37"/>
      <c r="I965" s="84">
        <f t="shared" si="63"/>
        <v>0</v>
      </c>
      <c r="J965" s="85">
        <f t="shared" si="60"/>
        <v>0</v>
      </c>
      <c r="K965" s="85">
        <f t="shared" si="61"/>
        <v>0</v>
      </c>
      <c r="L965" s="86">
        <f t="shared" si="62"/>
        <v>0</v>
      </c>
      <c r="M965" s="43"/>
    </row>
    <row r="966" spans="2:13" ht="16.5" x14ac:dyDescent="0.2">
      <c r="B966" s="27">
        <v>964</v>
      </c>
      <c r="C966" s="36"/>
      <c r="D966" s="21"/>
      <c r="E966" s="21"/>
      <c r="F966" s="21"/>
      <c r="G966" s="22"/>
      <c r="H966" s="37"/>
      <c r="I966" s="84">
        <f t="shared" si="63"/>
        <v>0</v>
      </c>
      <c r="J966" s="85">
        <f t="shared" si="60"/>
        <v>0</v>
      </c>
      <c r="K966" s="85">
        <f t="shared" si="61"/>
        <v>0</v>
      </c>
      <c r="L966" s="86">
        <f t="shared" si="62"/>
        <v>0</v>
      </c>
      <c r="M966" s="43"/>
    </row>
    <row r="967" spans="2:13" ht="16.5" x14ac:dyDescent="0.2">
      <c r="B967" s="27">
        <v>965</v>
      </c>
      <c r="C967" s="36"/>
      <c r="D967" s="21"/>
      <c r="E967" s="21"/>
      <c r="F967" s="21"/>
      <c r="G967" s="22"/>
      <c r="H967" s="37"/>
      <c r="I967" s="84">
        <f t="shared" si="63"/>
        <v>0</v>
      </c>
      <c r="J967" s="85">
        <f t="shared" si="60"/>
        <v>0</v>
      </c>
      <c r="K967" s="85">
        <f t="shared" si="61"/>
        <v>0</v>
      </c>
      <c r="L967" s="86">
        <f t="shared" si="62"/>
        <v>0</v>
      </c>
      <c r="M967" s="43"/>
    </row>
    <row r="968" spans="2:13" ht="16.5" x14ac:dyDescent="0.2">
      <c r="B968" s="27">
        <v>966</v>
      </c>
      <c r="C968" s="36"/>
      <c r="D968" s="21"/>
      <c r="E968" s="21"/>
      <c r="F968" s="21"/>
      <c r="G968" s="22"/>
      <c r="H968" s="37"/>
      <c r="I968" s="84">
        <f t="shared" si="63"/>
        <v>0</v>
      </c>
      <c r="J968" s="85">
        <f t="shared" si="60"/>
        <v>0</v>
      </c>
      <c r="K968" s="85">
        <f t="shared" si="61"/>
        <v>0</v>
      </c>
      <c r="L968" s="86">
        <f t="shared" si="62"/>
        <v>0</v>
      </c>
      <c r="M968" s="43"/>
    </row>
    <row r="969" spans="2:13" ht="16.5" x14ac:dyDescent="0.2">
      <c r="B969" s="27">
        <v>967</v>
      </c>
      <c r="C969" s="36"/>
      <c r="D969" s="21"/>
      <c r="E969" s="21"/>
      <c r="F969" s="21"/>
      <c r="G969" s="22"/>
      <c r="H969" s="37"/>
      <c r="I969" s="84">
        <f t="shared" si="63"/>
        <v>0</v>
      </c>
      <c r="J969" s="85">
        <f t="shared" si="60"/>
        <v>0</v>
      </c>
      <c r="K969" s="85">
        <f t="shared" si="61"/>
        <v>0</v>
      </c>
      <c r="L969" s="86">
        <f t="shared" si="62"/>
        <v>0</v>
      </c>
      <c r="M969" s="43"/>
    </row>
    <row r="970" spans="2:13" ht="16.5" x14ac:dyDescent="0.2">
      <c r="B970" s="27">
        <v>968</v>
      </c>
      <c r="C970" s="36"/>
      <c r="D970" s="21"/>
      <c r="E970" s="21"/>
      <c r="F970" s="21"/>
      <c r="G970" s="22"/>
      <c r="H970" s="37"/>
      <c r="I970" s="84">
        <f t="shared" si="63"/>
        <v>0</v>
      </c>
      <c r="J970" s="85">
        <f t="shared" si="60"/>
        <v>0</v>
      </c>
      <c r="K970" s="85">
        <f t="shared" si="61"/>
        <v>0</v>
      </c>
      <c r="L970" s="86">
        <f t="shared" si="62"/>
        <v>0</v>
      </c>
      <c r="M970" s="43"/>
    </row>
    <row r="971" spans="2:13" ht="16.5" x14ac:dyDescent="0.2">
      <c r="B971" s="27">
        <v>969</v>
      </c>
      <c r="C971" s="36"/>
      <c r="D971" s="21"/>
      <c r="E971" s="21"/>
      <c r="F971" s="21"/>
      <c r="G971" s="22"/>
      <c r="H971" s="37"/>
      <c r="I971" s="84">
        <f t="shared" si="63"/>
        <v>0</v>
      </c>
      <c r="J971" s="85">
        <f t="shared" si="60"/>
        <v>0</v>
      </c>
      <c r="K971" s="85">
        <f t="shared" si="61"/>
        <v>0</v>
      </c>
      <c r="L971" s="86">
        <f t="shared" si="62"/>
        <v>0</v>
      </c>
      <c r="M971" s="43"/>
    </row>
    <row r="972" spans="2:13" ht="16.5" x14ac:dyDescent="0.2">
      <c r="B972" s="27">
        <v>970</v>
      </c>
      <c r="C972" s="36"/>
      <c r="D972" s="21"/>
      <c r="E972" s="21"/>
      <c r="F972" s="21"/>
      <c r="G972" s="22"/>
      <c r="H972" s="37"/>
      <c r="I972" s="84">
        <f t="shared" si="63"/>
        <v>0</v>
      </c>
      <c r="J972" s="85">
        <f t="shared" si="60"/>
        <v>0</v>
      </c>
      <c r="K972" s="85">
        <f t="shared" si="61"/>
        <v>0</v>
      </c>
      <c r="L972" s="86">
        <f t="shared" si="62"/>
        <v>0</v>
      </c>
      <c r="M972" s="43"/>
    </row>
    <row r="973" spans="2:13" ht="16.5" x14ac:dyDescent="0.2">
      <c r="B973" s="27">
        <v>971</v>
      </c>
      <c r="C973" s="36"/>
      <c r="D973" s="21"/>
      <c r="E973" s="21"/>
      <c r="F973" s="21"/>
      <c r="G973" s="22"/>
      <c r="H973" s="37"/>
      <c r="I973" s="84">
        <f t="shared" si="63"/>
        <v>0</v>
      </c>
      <c r="J973" s="85">
        <f t="shared" si="60"/>
        <v>0</v>
      </c>
      <c r="K973" s="85">
        <f t="shared" si="61"/>
        <v>0</v>
      </c>
      <c r="L973" s="86">
        <f t="shared" si="62"/>
        <v>0</v>
      </c>
      <c r="M973" s="43"/>
    </row>
    <row r="974" spans="2:13" ht="16.5" x14ac:dyDescent="0.2">
      <c r="B974" s="27">
        <v>972</v>
      </c>
      <c r="C974" s="36"/>
      <c r="D974" s="21"/>
      <c r="E974" s="21"/>
      <c r="F974" s="21"/>
      <c r="G974" s="22"/>
      <c r="H974" s="37"/>
      <c r="I974" s="84">
        <f t="shared" si="63"/>
        <v>0</v>
      </c>
      <c r="J974" s="85">
        <f t="shared" si="60"/>
        <v>0</v>
      </c>
      <c r="K974" s="85">
        <f t="shared" si="61"/>
        <v>0</v>
      </c>
      <c r="L974" s="86">
        <f t="shared" si="62"/>
        <v>0</v>
      </c>
      <c r="M974" s="43"/>
    </row>
    <row r="975" spans="2:13" ht="16.5" x14ac:dyDescent="0.2">
      <c r="B975" s="27">
        <v>973</v>
      </c>
      <c r="C975" s="36"/>
      <c r="D975" s="21"/>
      <c r="E975" s="21"/>
      <c r="F975" s="21"/>
      <c r="G975" s="22"/>
      <c r="H975" s="37"/>
      <c r="I975" s="84">
        <f t="shared" si="63"/>
        <v>0</v>
      </c>
      <c r="J975" s="85">
        <f t="shared" si="60"/>
        <v>0</v>
      </c>
      <c r="K975" s="85">
        <f t="shared" si="61"/>
        <v>0</v>
      </c>
      <c r="L975" s="86">
        <f t="shared" si="62"/>
        <v>0</v>
      </c>
      <c r="M975" s="43"/>
    </row>
    <row r="976" spans="2:13" ht="16.5" x14ac:dyDescent="0.2">
      <c r="B976" s="27">
        <v>974</v>
      </c>
      <c r="C976" s="36"/>
      <c r="D976" s="21"/>
      <c r="E976" s="21"/>
      <c r="F976" s="21"/>
      <c r="G976" s="22"/>
      <c r="H976" s="37"/>
      <c r="I976" s="84">
        <f t="shared" si="63"/>
        <v>0</v>
      </c>
      <c r="J976" s="85">
        <f t="shared" si="60"/>
        <v>0</v>
      </c>
      <c r="K976" s="85">
        <f t="shared" si="61"/>
        <v>0</v>
      </c>
      <c r="L976" s="86">
        <f t="shared" si="62"/>
        <v>0</v>
      </c>
      <c r="M976" s="43"/>
    </row>
    <row r="977" spans="2:13" ht="16.5" x14ac:dyDescent="0.2">
      <c r="B977" s="27">
        <v>975</v>
      </c>
      <c r="C977" s="36"/>
      <c r="D977" s="21"/>
      <c r="E977" s="21"/>
      <c r="F977" s="21"/>
      <c r="G977" s="22"/>
      <c r="H977" s="37"/>
      <c r="I977" s="84">
        <f t="shared" si="63"/>
        <v>0</v>
      </c>
      <c r="J977" s="85">
        <f t="shared" si="60"/>
        <v>0</v>
      </c>
      <c r="K977" s="85">
        <f t="shared" si="61"/>
        <v>0</v>
      </c>
      <c r="L977" s="86">
        <f t="shared" si="62"/>
        <v>0</v>
      </c>
      <c r="M977" s="43"/>
    </row>
    <row r="978" spans="2:13" ht="16.5" x14ac:dyDescent="0.2">
      <c r="B978" s="27">
        <v>976</v>
      </c>
      <c r="C978" s="36"/>
      <c r="D978" s="21"/>
      <c r="E978" s="21"/>
      <c r="F978" s="21"/>
      <c r="G978" s="22"/>
      <c r="H978" s="37"/>
      <c r="I978" s="84">
        <f t="shared" si="63"/>
        <v>0</v>
      </c>
      <c r="J978" s="85">
        <f t="shared" si="60"/>
        <v>0</v>
      </c>
      <c r="K978" s="85">
        <f t="shared" si="61"/>
        <v>0</v>
      </c>
      <c r="L978" s="86">
        <f t="shared" si="62"/>
        <v>0</v>
      </c>
      <c r="M978" s="43"/>
    </row>
    <row r="979" spans="2:13" ht="16.5" x14ac:dyDescent="0.2">
      <c r="B979" s="27">
        <v>977</v>
      </c>
      <c r="C979" s="36"/>
      <c r="D979" s="21"/>
      <c r="E979" s="21"/>
      <c r="F979" s="21"/>
      <c r="G979" s="22"/>
      <c r="H979" s="37"/>
      <c r="I979" s="84">
        <f t="shared" si="63"/>
        <v>0</v>
      </c>
      <c r="J979" s="85">
        <f t="shared" si="60"/>
        <v>0</v>
      </c>
      <c r="K979" s="85">
        <f t="shared" si="61"/>
        <v>0</v>
      </c>
      <c r="L979" s="86">
        <f t="shared" si="62"/>
        <v>0</v>
      </c>
      <c r="M979" s="43"/>
    </row>
    <row r="980" spans="2:13" ht="16.5" x14ac:dyDescent="0.2">
      <c r="B980" s="27">
        <v>978</v>
      </c>
      <c r="C980" s="36"/>
      <c r="D980" s="21"/>
      <c r="E980" s="21"/>
      <c r="F980" s="21"/>
      <c r="G980" s="22"/>
      <c r="H980" s="37"/>
      <c r="I980" s="84">
        <f t="shared" si="63"/>
        <v>0</v>
      </c>
      <c r="J980" s="85">
        <f t="shared" si="60"/>
        <v>0</v>
      </c>
      <c r="K980" s="85">
        <f t="shared" si="61"/>
        <v>0</v>
      </c>
      <c r="L980" s="86">
        <f t="shared" si="62"/>
        <v>0</v>
      </c>
      <c r="M980" s="43"/>
    </row>
    <row r="981" spans="2:13" ht="16.5" x14ac:dyDescent="0.2">
      <c r="B981" s="27">
        <v>979</v>
      </c>
      <c r="C981" s="36"/>
      <c r="D981" s="21"/>
      <c r="E981" s="21"/>
      <c r="F981" s="21"/>
      <c r="G981" s="22"/>
      <c r="H981" s="37"/>
      <c r="I981" s="84">
        <f t="shared" si="63"/>
        <v>0</v>
      </c>
      <c r="J981" s="85">
        <f t="shared" si="60"/>
        <v>0</v>
      </c>
      <c r="K981" s="85">
        <f t="shared" si="61"/>
        <v>0</v>
      </c>
      <c r="L981" s="86">
        <f t="shared" si="62"/>
        <v>0</v>
      </c>
      <c r="M981" s="43"/>
    </row>
    <row r="982" spans="2:13" ht="16.5" x14ac:dyDescent="0.2">
      <c r="B982" s="27">
        <v>980</v>
      </c>
      <c r="C982" s="36"/>
      <c r="D982" s="21"/>
      <c r="E982" s="21"/>
      <c r="F982" s="21"/>
      <c r="G982" s="22"/>
      <c r="H982" s="37"/>
      <c r="I982" s="84">
        <f t="shared" si="63"/>
        <v>0</v>
      </c>
      <c r="J982" s="85">
        <f t="shared" si="60"/>
        <v>0</v>
      </c>
      <c r="K982" s="85">
        <f t="shared" si="61"/>
        <v>0</v>
      </c>
      <c r="L982" s="86">
        <f t="shared" si="62"/>
        <v>0</v>
      </c>
      <c r="M982" s="43"/>
    </row>
    <row r="983" spans="2:13" ht="16.5" x14ac:dyDescent="0.2">
      <c r="B983" s="27">
        <v>981</v>
      </c>
      <c r="C983" s="36"/>
      <c r="D983" s="21"/>
      <c r="E983" s="21"/>
      <c r="F983" s="21"/>
      <c r="G983" s="22"/>
      <c r="H983" s="37"/>
      <c r="I983" s="84">
        <f t="shared" si="63"/>
        <v>0</v>
      </c>
      <c r="J983" s="85">
        <f t="shared" si="60"/>
        <v>0</v>
      </c>
      <c r="K983" s="85">
        <f t="shared" si="61"/>
        <v>0</v>
      </c>
      <c r="L983" s="86">
        <f t="shared" si="62"/>
        <v>0</v>
      </c>
      <c r="M983" s="43"/>
    </row>
    <row r="984" spans="2:13" ht="16.5" x14ac:dyDescent="0.2">
      <c r="B984" s="27">
        <v>982</v>
      </c>
      <c r="C984" s="36"/>
      <c r="D984" s="21"/>
      <c r="E984" s="21"/>
      <c r="F984" s="21"/>
      <c r="G984" s="22"/>
      <c r="H984" s="37"/>
      <c r="I984" s="84">
        <f t="shared" si="63"/>
        <v>0</v>
      </c>
      <c r="J984" s="85">
        <f t="shared" si="60"/>
        <v>0</v>
      </c>
      <c r="K984" s="85">
        <f t="shared" si="61"/>
        <v>0</v>
      </c>
      <c r="L984" s="86">
        <f t="shared" si="62"/>
        <v>0</v>
      </c>
      <c r="M984" s="43"/>
    </row>
    <row r="985" spans="2:13" ht="16.5" x14ac:dyDescent="0.2">
      <c r="B985" s="27">
        <v>983</v>
      </c>
      <c r="C985" s="36"/>
      <c r="D985" s="21"/>
      <c r="E985" s="21"/>
      <c r="F985" s="21"/>
      <c r="G985" s="22"/>
      <c r="H985" s="37"/>
      <c r="I985" s="84">
        <f t="shared" si="63"/>
        <v>0</v>
      </c>
      <c r="J985" s="85">
        <f t="shared" si="60"/>
        <v>0</v>
      </c>
      <c r="K985" s="85">
        <f t="shared" si="61"/>
        <v>0</v>
      </c>
      <c r="L985" s="86">
        <f t="shared" si="62"/>
        <v>0</v>
      </c>
      <c r="M985" s="43"/>
    </row>
    <row r="986" spans="2:13" ht="16.5" x14ac:dyDescent="0.2">
      <c r="B986" s="27">
        <v>984</v>
      </c>
      <c r="C986" s="36"/>
      <c r="D986" s="21"/>
      <c r="E986" s="21"/>
      <c r="F986" s="21"/>
      <c r="G986" s="22"/>
      <c r="H986" s="37"/>
      <c r="I986" s="84">
        <f t="shared" si="63"/>
        <v>0</v>
      </c>
      <c r="J986" s="85">
        <f t="shared" si="60"/>
        <v>0</v>
      </c>
      <c r="K986" s="85">
        <f t="shared" si="61"/>
        <v>0</v>
      </c>
      <c r="L986" s="86">
        <f t="shared" si="62"/>
        <v>0</v>
      </c>
      <c r="M986" s="43"/>
    </row>
    <row r="987" spans="2:13" ht="16.5" x14ac:dyDescent="0.2">
      <c r="B987" s="27">
        <v>985</v>
      </c>
      <c r="C987" s="36"/>
      <c r="D987" s="21"/>
      <c r="E987" s="21"/>
      <c r="F987" s="21"/>
      <c r="G987" s="22"/>
      <c r="H987" s="37"/>
      <c r="I987" s="84">
        <f t="shared" si="63"/>
        <v>0</v>
      </c>
      <c r="J987" s="85">
        <f t="shared" si="60"/>
        <v>0</v>
      </c>
      <c r="K987" s="85">
        <f t="shared" si="61"/>
        <v>0</v>
      </c>
      <c r="L987" s="86">
        <f t="shared" si="62"/>
        <v>0</v>
      </c>
      <c r="M987" s="43"/>
    </row>
    <row r="988" spans="2:13" ht="16.5" x14ac:dyDescent="0.2">
      <c r="B988" s="27">
        <v>986</v>
      </c>
      <c r="C988" s="36"/>
      <c r="D988" s="21"/>
      <c r="E988" s="21"/>
      <c r="F988" s="21"/>
      <c r="G988" s="22"/>
      <c r="H988" s="37"/>
      <c r="I988" s="84">
        <f t="shared" si="63"/>
        <v>0</v>
      </c>
      <c r="J988" s="85">
        <f t="shared" si="60"/>
        <v>0</v>
      </c>
      <c r="K988" s="85">
        <f t="shared" si="61"/>
        <v>0</v>
      </c>
      <c r="L988" s="86">
        <f t="shared" si="62"/>
        <v>0</v>
      </c>
      <c r="M988" s="43"/>
    </row>
    <row r="989" spans="2:13" ht="16.5" x14ac:dyDescent="0.2">
      <c r="B989" s="27">
        <v>987</v>
      </c>
      <c r="C989" s="36"/>
      <c r="D989" s="21"/>
      <c r="E989" s="21"/>
      <c r="F989" s="21"/>
      <c r="G989" s="22"/>
      <c r="H989" s="37"/>
      <c r="I989" s="84">
        <f t="shared" si="63"/>
        <v>0</v>
      </c>
      <c r="J989" s="85">
        <f t="shared" si="60"/>
        <v>0</v>
      </c>
      <c r="K989" s="85">
        <f t="shared" si="61"/>
        <v>0</v>
      </c>
      <c r="L989" s="86">
        <f t="shared" si="62"/>
        <v>0</v>
      </c>
      <c r="M989" s="43"/>
    </row>
    <row r="990" spans="2:13" ht="16.5" x14ac:dyDescent="0.2">
      <c r="B990" s="27">
        <v>988</v>
      </c>
      <c r="C990" s="36"/>
      <c r="D990" s="21"/>
      <c r="E990" s="21"/>
      <c r="F990" s="21"/>
      <c r="G990" s="22"/>
      <c r="H990" s="37"/>
      <c r="I990" s="84">
        <f t="shared" si="63"/>
        <v>0</v>
      </c>
      <c r="J990" s="85">
        <f t="shared" si="60"/>
        <v>0</v>
      </c>
      <c r="K990" s="85">
        <f t="shared" si="61"/>
        <v>0</v>
      </c>
      <c r="L990" s="86">
        <f t="shared" si="62"/>
        <v>0</v>
      </c>
      <c r="M990" s="43"/>
    </row>
    <row r="991" spans="2:13" ht="16.5" x14ac:dyDescent="0.2">
      <c r="B991" s="27">
        <v>989</v>
      </c>
      <c r="C991" s="36"/>
      <c r="D991" s="21"/>
      <c r="E991" s="21"/>
      <c r="F991" s="21"/>
      <c r="G991" s="22"/>
      <c r="H991" s="37"/>
      <c r="I991" s="84">
        <f t="shared" si="63"/>
        <v>0</v>
      </c>
      <c r="J991" s="85">
        <f t="shared" si="60"/>
        <v>0</v>
      </c>
      <c r="K991" s="85">
        <f t="shared" si="61"/>
        <v>0</v>
      </c>
      <c r="L991" s="86">
        <f t="shared" si="62"/>
        <v>0</v>
      </c>
      <c r="M991" s="43"/>
    </row>
    <row r="992" spans="2:13" ht="16.5" x14ac:dyDescent="0.2">
      <c r="B992" s="27">
        <v>990</v>
      </c>
      <c r="C992" s="36"/>
      <c r="D992" s="21"/>
      <c r="E992" s="21"/>
      <c r="F992" s="21"/>
      <c r="G992" s="22"/>
      <c r="H992" s="37"/>
      <c r="I992" s="84">
        <f t="shared" si="63"/>
        <v>0</v>
      </c>
      <c r="J992" s="85">
        <f t="shared" si="60"/>
        <v>0</v>
      </c>
      <c r="K992" s="85">
        <f t="shared" si="61"/>
        <v>0</v>
      </c>
      <c r="L992" s="86">
        <f t="shared" si="62"/>
        <v>0</v>
      </c>
      <c r="M992" s="43"/>
    </row>
    <row r="993" spans="1:13" ht="16.5" x14ac:dyDescent="0.2">
      <c r="B993" s="27">
        <v>991</v>
      </c>
      <c r="C993" s="36"/>
      <c r="D993" s="21"/>
      <c r="E993" s="21"/>
      <c r="F993" s="21"/>
      <c r="G993" s="22"/>
      <c r="H993" s="37"/>
      <c r="I993" s="84">
        <f t="shared" si="63"/>
        <v>0</v>
      </c>
      <c r="J993" s="85">
        <f t="shared" si="60"/>
        <v>0</v>
      </c>
      <c r="K993" s="85">
        <f t="shared" si="61"/>
        <v>0</v>
      </c>
      <c r="L993" s="86">
        <f t="shared" si="62"/>
        <v>0</v>
      </c>
      <c r="M993" s="43"/>
    </row>
    <row r="994" spans="1:13" ht="16.5" x14ac:dyDescent="0.2">
      <c r="B994" s="27">
        <v>992</v>
      </c>
      <c r="C994" s="36"/>
      <c r="D994" s="21"/>
      <c r="E994" s="21"/>
      <c r="F994" s="21"/>
      <c r="G994" s="22"/>
      <c r="H994" s="37"/>
      <c r="I994" s="84">
        <f t="shared" si="63"/>
        <v>0</v>
      </c>
      <c r="J994" s="85">
        <f t="shared" si="60"/>
        <v>0</v>
      </c>
      <c r="K994" s="85">
        <f t="shared" si="61"/>
        <v>0</v>
      </c>
      <c r="L994" s="86">
        <f t="shared" si="62"/>
        <v>0</v>
      </c>
      <c r="M994" s="43"/>
    </row>
    <row r="995" spans="1:13" ht="16.5" x14ac:dyDescent="0.2">
      <c r="B995" s="27">
        <v>993</v>
      </c>
      <c r="C995" s="36"/>
      <c r="D995" s="21"/>
      <c r="E995" s="21"/>
      <c r="F995" s="21"/>
      <c r="G995" s="22"/>
      <c r="H995" s="37"/>
      <c r="I995" s="84">
        <f t="shared" si="63"/>
        <v>0</v>
      </c>
      <c r="J995" s="85">
        <f t="shared" si="60"/>
        <v>0</v>
      </c>
      <c r="K995" s="85">
        <f t="shared" si="61"/>
        <v>0</v>
      </c>
      <c r="L995" s="86">
        <f t="shared" si="62"/>
        <v>0</v>
      </c>
      <c r="M995" s="43"/>
    </row>
    <row r="996" spans="1:13" ht="16.5" x14ac:dyDescent="0.2">
      <c r="B996" s="27">
        <v>994</v>
      </c>
      <c r="C996" s="36"/>
      <c r="D996" s="21"/>
      <c r="E996" s="21"/>
      <c r="F996" s="21"/>
      <c r="G996" s="22"/>
      <c r="H996" s="37"/>
      <c r="I996" s="84">
        <f t="shared" si="63"/>
        <v>0</v>
      </c>
      <c r="J996" s="85">
        <f t="shared" si="60"/>
        <v>0</v>
      </c>
      <c r="K996" s="85">
        <f t="shared" si="61"/>
        <v>0</v>
      </c>
      <c r="L996" s="86">
        <f t="shared" si="62"/>
        <v>0</v>
      </c>
      <c r="M996" s="43"/>
    </row>
    <row r="997" spans="1:13" ht="16.5" x14ac:dyDescent="0.2">
      <c r="B997" s="27">
        <v>995</v>
      </c>
      <c r="C997" s="36"/>
      <c r="D997" s="21"/>
      <c r="E997" s="21"/>
      <c r="F997" s="21"/>
      <c r="G997" s="22"/>
      <c r="H997" s="37"/>
      <c r="I997" s="84">
        <f t="shared" si="63"/>
        <v>0</v>
      </c>
      <c r="J997" s="85">
        <f t="shared" si="60"/>
        <v>0</v>
      </c>
      <c r="K997" s="85">
        <f t="shared" si="61"/>
        <v>0</v>
      </c>
      <c r="L997" s="86">
        <f t="shared" si="62"/>
        <v>0</v>
      </c>
      <c r="M997" s="43"/>
    </row>
    <row r="998" spans="1:13" ht="16.5" x14ac:dyDescent="0.2">
      <c r="B998" s="27">
        <v>996</v>
      </c>
      <c r="C998" s="36"/>
      <c r="D998" s="21"/>
      <c r="E998" s="21"/>
      <c r="F998" s="21"/>
      <c r="G998" s="22"/>
      <c r="H998" s="37"/>
      <c r="I998" s="84">
        <f t="shared" si="63"/>
        <v>0</v>
      </c>
      <c r="J998" s="85">
        <f t="shared" si="60"/>
        <v>0</v>
      </c>
      <c r="K998" s="85">
        <f t="shared" si="61"/>
        <v>0</v>
      </c>
      <c r="L998" s="86">
        <f t="shared" si="62"/>
        <v>0</v>
      </c>
      <c r="M998" s="43"/>
    </row>
    <row r="999" spans="1:13" ht="16.5" x14ac:dyDescent="0.2">
      <c r="B999" s="27">
        <v>997</v>
      </c>
      <c r="C999" s="36"/>
      <c r="D999" s="21"/>
      <c r="E999" s="21"/>
      <c r="F999" s="21"/>
      <c r="G999" s="22"/>
      <c r="H999" s="37"/>
      <c r="I999" s="84">
        <f t="shared" si="63"/>
        <v>0</v>
      </c>
      <c r="J999" s="85">
        <f t="shared" si="60"/>
        <v>0</v>
      </c>
      <c r="K999" s="85">
        <f t="shared" si="61"/>
        <v>0</v>
      </c>
      <c r="L999" s="86">
        <f t="shared" si="62"/>
        <v>0</v>
      </c>
      <c r="M999" s="43"/>
    </row>
    <row r="1000" spans="1:13" ht="16.5" x14ac:dyDescent="0.2">
      <c r="B1000" s="27">
        <v>998</v>
      </c>
      <c r="C1000" s="36"/>
      <c r="D1000" s="21"/>
      <c r="E1000" s="21"/>
      <c r="F1000" s="21"/>
      <c r="G1000" s="22"/>
      <c r="H1000" s="37"/>
      <c r="I1000" s="84">
        <f t="shared" si="63"/>
        <v>0</v>
      </c>
      <c r="J1000" s="85">
        <f t="shared" si="60"/>
        <v>0</v>
      </c>
      <c r="K1000" s="85">
        <f t="shared" si="61"/>
        <v>0</v>
      </c>
      <c r="L1000" s="86">
        <f t="shared" si="62"/>
        <v>0</v>
      </c>
      <c r="M1000" s="43"/>
    </row>
    <row r="1001" spans="1:13" ht="16.5" x14ac:dyDescent="0.2">
      <c r="B1001" s="27">
        <v>999</v>
      </c>
      <c r="C1001" s="36"/>
      <c r="D1001" s="21"/>
      <c r="E1001" s="21"/>
      <c r="F1001" s="21"/>
      <c r="G1001" s="22"/>
      <c r="H1001" s="37"/>
      <c r="I1001" s="84">
        <f t="shared" si="63"/>
        <v>0</v>
      </c>
      <c r="J1001" s="85">
        <f t="shared" si="60"/>
        <v>0</v>
      </c>
      <c r="K1001" s="85">
        <f t="shared" si="61"/>
        <v>0</v>
      </c>
      <c r="L1001" s="86">
        <f t="shared" si="62"/>
        <v>0</v>
      </c>
      <c r="M1001" s="43"/>
    </row>
    <row r="1002" spans="1:13" thickBot="1" x14ac:dyDescent="0.25">
      <c r="A1002" s="3" t="s">
        <v>35</v>
      </c>
      <c r="B1002" s="27">
        <v>1000</v>
      </c>
      <c r="C1002" s="38"/>
      <c r="D1002" s="39"/>
      <c r="E1002" s="39"/>
      <c r="F1002" s="39"/>
      <c r="G1002" s="40"/>
      <c r="H1002" s="41"/>
      <c r="I1002" s="84">
        <f t="shared" si="63"/>
        <v>0</v>
      </c>
      <c r="J1002" s="85">
        <f t="shared" si="60"/>
        <v>0</v>
      </c>
      <c r="K1002" s="85">
        <f t="shared" si="61"/>
        <v>0</v>
      </c>
      <c r="L1002" s="86">
        <f t="shared" si="62"/>
        <v>0</v>
      </c>
      <c r="M1002" s="44"/>
    </row>
    <row r="1003" spans="1:13" ht="17.25" customHeight="1" thickTop="1" x14ac:dyDescent="0.2"/>
  </sheetData>
  <sheetProtection algorithmName="SHA-512" hashValue="pDmBvnb3//Qql4GFezR2+mw4IEefQ2hx5p8ifUUC4A+rZ4MDw1eth8CetNzPmq0xE3FIKrBR+1L/dBfMb7+dtw==" saltValue="AW6JKb5suYkV0eiD11hA/w==" spinCount="100000" sheet="1" objects="1" scenarios="1" selectLockedCells="1"/>
  <autoFilter ref="B2:M2" xr:uid="{61826D54-FF6A-479E-BC34-0A156B2D5A35}"/>
  <phoneticPr fontId="1"/>
  <dataValidations count="1">
    <dataValidation type="custom" allowBlank="1" showInputMessage="1" showErrorMessage="1" sqref="B3:B1002" xr:uid="{9F9F84EB-CB1B-437C-BBFF-2D2205DE8293}">
      <formula1>IF(E3&lt;&gt;"",ROW()-3,)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C38F93A-4810-40F0-9351-89E26BA810DB}">
            <xm:f>$E3=プルダウンリスト!$C$13</xm:f>
            <x14:dxf>
              <fill>
                <patternFill>
                  <bgColor theme="0" tint="-0.14996795556505021"/>
                </patternFill>
              </fill>
            </x14:dxf>
          </x14:cfRule>
          <xm:sqref>F3:F1002 H3:H1002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3C0BF5-E6A0-426E-B2EB-347F397126BB}">
          <x14:formula1>
            <xm:f>プルダウンリスト!$C$2:$C$13</xm:f>
          </x14:formula1>
          <xm:sqref>E3:E1002</xm:sqref>
        </x14:dataValidation>
        <x14:dataValidation type="list" allowBlank="1" showInputMessage="1" showErrorMessage="1" xr:uid="{50DAF773-EDFD-410D-A4CC-9BA42997D875}">
          <x14:formula1>
            <xm:f>プルダウンリスト!$A$2:$A$3</xm:f>
          </x14:formula1>
          <xm:sqref>D3:D1002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E7CD-4DC9-4ACE-80F9-4D0471C2A6CF}">
  <sheetPr codeName="Sheet1"/>
  <dimension ref="A1:M56"/>
  <sheetViews>
    <sheetView zoomScaleNormal="100" workbookViewId="0">
      <selection activeCell="D2" sqref="D2"/>
    </sheetView>
  </sheetViews>
  <sheetFormatPr defaultColWidth="8.94921875" defaultRowHeight="15.75" x14ac:dyDescent="0.2"/>
  <cols>
    <col min="1" max="1" width="3.5546875" style="3" customWidth="1"/>
    <col min="2" max="2" width="57.37109375" style="3" customWidth="1"/>
    <col min="3" max="5" width="25.98828125" style="3" customWidth="1"/>
    <col min="6" max="8" width="57.37109375" style="3" customWidth="1"/>
    <col min="9" max="9" width="33.8359375" style="3" bestFit="1" customWidth="1"/>
    <col min="10" max="10" width="4.53515625" style="3" customWidth="1"/>
    <col min="11" max="16384" width="8.94921875" style="3"/>
  </cols>
  <sheetData>
    <row r="1" spans="2:13" ht="16.5" thickBot="1" x14ac:dyDescent="0.25">
      <c r="J1" s="4"/>
      <c r="L1" s="2"/>
    </row>
    <row r="2" spans="2:13" ht="23.25" thickTop="1" x14ac:dyDescent="0.2">
      <c r="B2" s="78" t="s">
        <v>1</v>
      </c>
      <c r="C2" s="114"/>
      <c r="D2" s="48"/>
      <c r="K2" s="4"/>
      <c r="M2" s="2"/>
    </row>
    <row r="3" spans="2:13" ht="22.5" x14ac:dyDescent="0.2">
      <c r="B3" s="113" t="s">
        <v>94</v>
      </c>
      <c r="C3" s="114"/>
      <c r="D3" s="118"/>
      <c r="K3" s="4"/>
      <c r="M3" s="2"/>
    </row>
    <row r="4" spans="2:13" ht="22.5" x14ac:dyDescent="0.2">
      <c r="B4" s="55" t="s">
        <v>93</v>
      </c>
      <c r="C4" s="69" t="s">
        <v>87</v>
      </c>
      <c r="D4" s="110"/>
      <c r="K4" s="4"/>
      <c r="M4" s="2"/>
    </row>
    <row r="5" spans="2:13" ht="22.5" x14ac:dyDescent="0.2">
      <c r="B5" s="116"/>
      <c r="C5" s="69" t="s">
        <v>88</v>
      </c>
      <c r="D5" s="110"/>
      <c r="F5" s="9"/>
      <c r="K5" s="4"/>
      <c r="M5" s="2"/>
    </row>
    <row r="6" spans="2:13" ht="22.5" x14ac:dyDescent="0.2">
      <c r="B6" s="116"/>
      <c r="C6" s="69" t="s">
        <v>89</v>
      </c>
      <c r="D6" s="110"/>
      <c r="K6" s="4"/>
      <c r="M6" s="2"/>
    </row>
    <row r="7" spans="2:13" ht="22.5" x14ac:dyDescent="0.2">
      <c r="B7" s="116"/>
      <c r="C7" s="69" t="s">
        <v>90</v>
      </c>
      <c r="D7" s="110"/>
      <c r="K7" s="4"/>
      <c r="M7" s="2"/>
    </row>
    <row r="8" spans="2:13" ht="23.25" thickBot="1" x14ac:dyDescent="0.25">
      <c r="B8" s="116"/>
      <c r="C8" s="69" t="s">
        <v>91</v>
      </c>
      <c r="D8" s="111"/>
      <c r="K8" s="4"/>
      <c r="M8" s="2"/>
    </row>
    <row r="9" spans="2:13" ht="24" thickTop="1" thickBot="1" x14ac:dyDescent="0.25">
      <c r="B9" s="117"/>
      <c r="C9" s="78" t="s">
        <v>92</v>
      </c>
      <c r="D9" s="121" t="str">
        <f>IF(D3=プルダウンリスト!$G$3, ROUNDDOWN(SUM(D4:D6)/3, 0),
 IF(D3=プルダウンリスト!$G$4, ROUNDDOWN(SUM(D4:D7)/4, 0),
 IF(D3=プルダウンリスト!$G$5, ROUNDDOWN(SUM(D4:D8)/5, 0),
 "")))</f>
        <v/>
      </c>
      <c r="E9" s="9"/>
      <c r="K9" s="4"/>
      <c r="M9" s="2"/>
    </row>
    <row r="10" spans="2:13" ht="24" thickTop="1" thickBot="1" x14ac:dyDescent="0.25">
      <c r="B10" s="78" t="s">
        <v>47</v>
      </c>
      <c r="C10" s="115"/>
      <c r="D10" s="112"/>
      <c r="E10" s="9"/>
      <c r="K10" s="4"/>
      <c r="M10" s="2"/>
    </row>
    <row r="11" spans="2:13" ht="16.5" thickTop="1" x14ac:dyDescent="0.2">
      <c r="J11" s="4"/>
      <c r="L11" s="2"/>
    </row>
    <row r="12" spans="2:13" ht="42" thickBot="1" x14ac:dyDescent="0.35">
      <c r="B12" s="107" t="s">
        <v>2</v>
      </c>
      <c r="C12" s="108" t="s">
        <v>40</v>
      </c>
      <c r="D12" s="108" t="s">
        <v>39</v>
      </c>
      <c r="E12" s="108" t="s">
        <v>38</v>
      </c>
      <c r="F12" s="29" t="s">
        <v>3</v>
      </c>
      <c r="G12" s="107" t="s">
        <v>48</v>
      </c>
      <c r="H12" s="12"/>
      <c r="I12" s="17" t="s">
        <v>42</v>
      </c>
      <c r="J12" s="4"/>
      <c r="K12" s="15" t="s">
        <v>44</v>
      </c>
      <c r="L12" s="14" t="s">
        <v>43</v>
      </c>
    </row>
    <row r="13" spans="2:13" ht="23.25" thickTop="1" x14ac:dyDescent="0.2">
      <c r="B13" s="70" t="s">
        <v>4</v>
      </c>
      <c r="C13" s="24">
        <f>ROUNDDOWN(SUMIFS(経費明細表!L:L,経費明細表!E:E,B13),0)</f>
        <v>0</v>
      </c>
      <c r="D13" s="24">
        <f>IF($D$10=プルダウンリスト!$I$3,ROUNDDOWN(SUMIFS(経費明細表!L:L,経費明細表!D:D,"対象",経費明細表!E:E,B13),0),ROUNDDOWN(SUMIFS(経費明細表!K:K,経費明細表!D:D,"対象",経費明細表!E:E,B13),0))</f>
        <v>0</v>
      </c>
      <c r="E13" s="45">
        <f>ROUNDDOWN(D13/2, 0)</f>
        <v>0</v>
      </c>
      <c r="F13" s="88"/>
      <c r="G13" s="71" t="s">
        <v>45</v>
      </c>
      <c r="H13" s="12"/>
      <c r="I13" s="125" t="str">
        <f>IF(COUNTIF(K13:L22,"NG")&gt;0,"NG","OK")</f>
        <v>NG</v>
      </c>
      <c r="J13" s="4"/>
      <c r="K13" s="12" t="str">
        <f>IF(F13&lt;=E13,"OK","NG")</f>
        <v>OK</v>
      </c>
      <c r="L13" s="126" t="str">
        <f>IF(AND(F13&lt;=0,F14&lt;=0),"NG","OK")</f>
        <v>NG</v>
      </c>
    </row>
    <row r="14" spans="2:13" ht="18.75" customHeight="1" x14ac:dyDescent="0.2">
      <c r="B14" s="72" t="s">
        <v>5</v>
      </c>
      <c r="C14" s="25">
        <f>ROUNDDOWN(SUMIFS(経費明細表!L:L,経費明細表!E:E,B14),0)</f>
        <v>0</v>
      </c>
      <c r="D14" s="25">
        <f>IF($D$10=プルダウンリスト!$I$3,ROUNDDOWN(SUMIFS(経費明細表!L:L,経費明細表!D:D,"対象",経費明細表!E:E,B14),0),ROUNDDOWN(SUMIFS(経費明細表!K:K,経費明細表!D:D,"対象",経費明細表!E:E,B14),0))</f>
        <v>0</v>
      </c>
      <c r="E14" s="46">
        <f t="shared" ref="E14:E20" si="0">ROUNDDOWN(D14/2, 0)</f>
        <v>0</v>
      </c>
      <c r="F14" s="89"/>
      <c r="G14" s="73"/>
      <c r="H14" s="12"/>
      <c r="I14" s="125"/>
      <c r="J14" s="4"/>
      <c r="K14" s="12" t="str">
        <f t="shared" ref="K14:K22" si="1">IF(F14&lt;=E14,"OK","NG")</f>
        <v>OK</v>
      </c>
      <c r="L14" s="126"/>
    </row>
    <row r="15" spans="2:13" ht="22.5" x14ac:dyDescent="0.2">
      <c r="B15" s="72" t="s">
        <v>6</v>
      </c>
      <c r="C15" s="25">
        <f>ROUNDDOWN(SUMIFS(経費明細表!L:L,経費明細表!E:E,B15),0)</f>
        <v>0</v>
      </c>
      <c r="D15" s="25">
        <f>IF($D$10=プルダウンリスト!$I$3,ROUNDDOWN(SUMIFS(経費明細表!L:L,経費明細表!D:D,"対象",経費明細表!E:E,B15),0),ROUNDDOWN(SUMIFS(経費明細表!K:K,経費明細表!D:D,"対象",経費明細表!E:E,B15),0))</f>
        <v>0</v>
      </c>
      <c r="E15" s="46">
        <f t="shared" si="0"/>
        <v>0</v>
      </c>
      <c r="F15" s="89"/>
      <c r="G15" s="73"/>
      <c r="H15" s="12"/>
      <c r="J15" s="4"/>
      <c r="K15" s="12" t="str">
        <f t="shared" si="1"/>
        <v>OK</v>
      </c>
      <c r="L15" s="13" t="s">
        <v>0</v>
      </c>
    </row>
    <row r="16" spans="2:13" ht="22.5" x14ac:dyDescent="0.2">
      <c r="B16" s="72" t="s">
        <v>7</v>
      </c>
      <c r="C16" s="25">
        <f>ROUNDDOWN(SUMIFS(経費明細表!L:L,経費明細表!E:E,B16),0)</f>
        <v>0</v>
      </c>
      <c r="D16" s="25">
        <f>IF($D$10=プルダウンリスト!$I$3,ROUNDDOWN(SUMIFS(経費明細表!L:L,経費明細表!D:D,"対象",経費明細表!E:E,B16),0),ROUNDDOWN(SUMIFS(経費明細表!K:K,経費明細表!D:D,"対象",経費明細表!E:E,B16),0))</f>
        <v>0</v>
      </c>
      <c r="E16" s="46">
        <f t="shared" si="0"/>
        <v>0</v>
      </c>
      <c r="F16" s="89"/>
      <c r="G16" s="73"/>
      <c r="H16" s="12"/>
      <c r="J16" s="4"/>
      <c r="K16" s="12" t="str">
        <f t="shared" si="1"/>
        <v>OK</v>
      </c>
      <c r="L16" s="13" t="s">
        <v>0</v>
      </c>
    </row>
    <row r="17" spans="2:12" ht="22.5" x14ac:dyDescent="0.2">
      <c r="B17" s="72" t="s">
        <v>8</v>
      </c>
      <c r="C17" s="25">
        <f>ROUNDDOWN(SUMIFS(経費明細表!L:L,経費明細表!E:E,B17),0)</f>
        <v>0</v>
      </c>
      <c r="D17" s="25">
        <f>IF($D$10=プルダウンリスト!$I$3,ROUNDDOWN(SUMIFS(経費明細表!L:L,経費明細表!D:D,"対象",経費明細表!E:E,B17),0),ROUNDDOWN(SUMIFS(経費明細表!K:K,経費明細表!D:D,"対象",経費明細表!E:E,B17),0))</f>
        <v>0</v>
      </c>
      <c r="E17" s="46">
        <f t="shared" si="0"/>
        <v>0</v>
      </c>
      <c r="F17" s="89"/>
      <c r="G17" s="73"/>
      <c r="H17" s="12"/>
      <c r="J17" s="4"/>
      <c r="K17" s="12" t="str">
        <f t="shared" si="1"/>
        <v>OK</v>
      </c>
      <c r="L17" s="13" t="s">
        <v>0</v>
      </c>
    </row>
    <row r="18" spans="2:12" ht="22.5" x14ac:dyDescent="0.2">
      <c r="B18" s="72" t="s">
        <v>41</v>
      </c>
      <c r="C18" s="25">
        <f>ROUNDDOWN(SUMIFS(経費明細表!L:L,経費明細表!E:E,B18),0)</f>
        <v>0</v>
      </c>
      <c r="D18" s="25">
        <f>IF($D$10=プルダウンリスト!$I$3,ROUNDDOWN(SUMIFS(経費明細表!L:L,経費明細表!D:D,"対象",経費明細表!E:E,B18),0),ROUNDDOWN(SUMIFS(経費明細表!K:K,経費明細表!D:D,"対象",経費明細表!E:E,B18),0))</f>
        <v>0</v>
      </c>
      <c r="E18" s="46">
        <f>ROUNDDOWN(MIN(D18/2, F22*0.1), 0)</f>
        <v>0</v>
      </c>
      <c r="F18" s="89"/>
      <c r="G18" s="73" t="s">
        <v>9</v>
      </c>
      <c r="H18" s="12"/>
      <c r="J18" s="4"/>
      <c r="K18" s="12" t="str">
        <f t="shared" si="1"/>
        <v>OK</v>
      </c>
      <c r="L18" s="13" t="str">
        <f>IF(F18&gt;$F$22*0.1,"NG","OK")</f>
        <v>OK</v>
      </c>
    </row>
    <row r="19" spans="2:12" ht="22.5" x14ac:dyDescent="0.2">
      <c r="B19" s="72" t="s">
        <v>10</v>
      </c>
      <c r="C19" s="25">
        <f>ROUNDDOWN(SUMIFS(経費明細表!L:L,経費明細表!E:E,B19),0)</f>
        <v>0</v>
      </c>
      <c r="D19" s="25">
        <f>IF($D$10=プルダウンリスト!$I$3,ROUNDDOWN(SUMIFS(経費明細表!L:L,経費明細表!D:D,"対象",経費明細表!E:E,B19),0),ROUNDDOWN(SUMIFS(経費明細表!K:K,経費明細表!D:D,"対象",経費明細表!E:E,B19),0))</f>
        <v>0</v>
      </c>
      <c r="E19" s="46">
        <f>ROUNDDOWN(MIN(D19/2, 1000000), 0)</f>
        <v>0</v>
      </c>
      <c r="F19" s="89"/>
      <c r="G19" s="73" t="s">
        <v>12</v>
      </c>
      <c r="H19" s="12"/>
      <c r="J19" s="4"/>
      <c r="K19" s="12" t="str">
        <f t="shared" si="1"/>
        <v>OK</v>
      </c>
      <c r="L19" s="13" t="str">
        <f>IF(F19&gt;1000000,"NG","OK")</f>
        <v>OK</v>
      </c>
    </row>
    <row r="20" spans="2:12" ht="22.5" x14ac:dyDescent="0.2">
      <c r="B20" s="72" t="s">
        <v>11</v>
      </c>
      <c r="C20" s="25">
        <f>ROUNDDOWN(SUMIFS(経費明細表!L:L,経費明細表!E:E,B20),0)</f>
        <v>0</v>
      </c>
      <c r="D20" s="25">
        <f>IF($D$10=プルダウンリスト!$I$3,ROUNDDOWN(SUMIFS(経費明細表!L:L,経費明細表!D:D,"対象",経費明細表!E:E,B20),0),ROUNDDOWN(SUMIFS(経費明細表!K:K,経費明細表!D:D,"対象",経費明細表!E:E,B20),0))</f>
        <v>0</v>
      </c>
      <c r="E20" s="46">
        <f t="shared" si="0"/>
        <v>0</v>
      </c>
      <c r="F20" s="89"/>
      <c r="G20" s="73"/>
      <c r="H20" s="12"/>
      <c r="J20" s="4"/>
      <c r="K20" s="12" t="str">
        <f t="shared" si="1"/>
        <v>OK</v>
      </c>
      <c r="L20" s="13" t="s">
        <v>0</v>
      </c>
    </row>
    <row r="21" spans="2:12" ht="23.25" thickBot="1" x14ac:dyDescent="0.25">
      <c r="B21" s="74" t="s">
        <v>33</v>
      </c>
      <c r="C21" s="26">
        <f>ROUNDDOWN(SUMIFS(経費明細表!L:L,経費明細表!E:E,B21),0)</f>
        <v>0</v>
      </c>
      <c r="D21" s="26">
        <f>IF($D$10=プルダウンリスト!$I$3,ROUNDDOWN(SUMIFS(経費明細表!L:L,経費明細表!D:D,"対象",経費明細表!E:E,B21),0),ROUNDDOWN(SUMIFS(経費明細表!K:K,経費明細表!D:D,"対象",経費明細表!E:E,B21),0))</f>
        <v>0</v>
      </c>
      <c r="E21" s="47" t="str">
        <f>IFERROR(ROUNDDOWN(MIN(D21/2, $D$9*0.05), 0),"")</f>
        <v/>
      </c>
      <c r="F21" s="90"/>
      <c r="G21" s="75" t="s">
        <v>13</v>
      </c>
      <c r="H21" s="12"/>
      <c r="J21" s="4"/>
      <c r="K21" s="12" t="str">
        <f t="shared" si="1"/>
        <v>OK</v>
      </c>
      <c r="L21" s="13" t="e">
        <f>IF(F21&gt;D9*0.05,"NG","OK")</f>
        <v>#VALUE!</v>
      </c>
    </row>
    <row r="22" spans="2:12" ht="23.25" thickTop="1" x14ac:dyDescent="0.2">
      <c r="B22" s="76" t="s">
        <v>14</v>
      </c>
      <c r="C22" s="77">
        <f t="shared" ref="C22:F22" si="2">SUM(C13:C21)</f>
        <v>0</v>
      </c>
      <c r="D22" s="77">
        <f t="shared" si="2"/>
        <v>0</v>
      </c>
      <c r="E22" s="77">
        <f>ROUNDDOWN(MIN(SUM(E13:E21), D2), 0)</f>
        <v>0</v>
      </c>
      <c r="F22" s="91">
        <f t="shared" si="2"/>
        <v>0</v>
      </c>
      <c r="G22" s="87" t="s">
        <v>66</v>
      </c>
      <c r="H22" s="12"/>
      <c r="J22" s="4"/>
      <c r="K22" s="12" t="str">
        <f t="shared" si="1"/>
        <v>OK</v>
      </c>
      <c r="L22" s="13" t="str">
        <f>IF(OR(F22&lt;7500000,F22&gt;D2),"NG","OK")</f>
        <v>NG</v>
      </c>
    </row>
    <row r="23" spans="2:12" x14ac:dyDescent="0.2">
      <c r="F23" s="9"/>
      <c r="J23" s="4"/>
      <c r="L23" s="2"/>
    </row>
    <row r="24" spans="2:12" ht="22.5" x14ac:dyDescent="0.2">
      <c r="B24" s="78" t="s">
        <v>15</v>
      </c>
      <c r="C24" s="101"/>
      <c r="D24" s="101"/>
      <c r="E24" s="83"/>
      <c r="F24" s="79" t="s">
        <v>16</v>
      </c>
      <c r="G24" s="80"/>
      <c r="H24" s="81"/>
      <c r="I24" s="59" t="s">
        <v>81</v>
      </c>
      <c r="J24" s="4"/>
      <c r="L24" s="2"/>
    </row>
    <row r="25" spans="2:12" ht="42" thickBot="1" x14ac:dyDescent="0.35">
      <c r="B25" s="55" t="s">
        <v>17</v>
      </c>
      <c r="C25" s="109" t="s">
        <v>37</v>
      </c>
      <c r="D25" s="102" t="s">
        <v>79</v>
      </c>
      <c r="E25" s="109" t="s">
        <v>36</v>
      </c>
      <c r="F25" s="59" t="s">
        <v>18</v>
      </c>
      <c r="G25" s="59" t="s">
        <v>19</v>
      </c>
      <c r="H25" s="59" t="s">
        <v>20</v>
      </c>
      <c r="I25" s="82"/>
      <c r="J25" s="4"/>
      <c r="L25" s="2"/>
    </row>
    <row r="26" spans="2:12" ht="17.25" thickTop="1" x14ac:dyDescent="0.2">
      <c r="B26" s="49"/>
      <c r="C26" s="53">
        <f>SUMIFS(経費明細表!L:L, 経費明細表!C:C, B26)</f>
        <v>0</v>
      </c>
      <c r="D26" s="56"/>
      <c r="E26" s="57">
        <f>SUMIFS($C$26:$C$55, $D$26:$D$55, D26)</f>
        <v>0</v>
      </c>
      <c r="F26" s="60"/>
      <c r="G26" s="61"/>
      <c r="H26" s="61"/>
      <c r="I26" s="62"/>
      <c r="J26" s="4"/>
      <c r="L26" s="2"/>
    </row>
    <row r="27" spans="2:12" ht="16.5" x14ac:dyDescent="0.2">
      <c r="B27" s="50"/>
      <c r="C27" s="54">
        <f>SUMIFS(経費明細表!L:L, 経費明細表!C:C, B27)</f>
        <v>0</v>
      </c>
      <c r="D27" s="51"/>
      <c r="E27" s="58">
        <f t="shared" ref="E27:E55" si="3">SUMIFS($C$26:$C$55, $D$26:$D$55, D27)</f>
        <v>0</v>
      </c>
      <c r="F27" s="63"/>
      <c r="G27" s="20"/>
      <c r="H27" s="20"/>
      <c r="I27" s="64"/>
      <c r="J27" s="4"/>
      <c r="L27" s="2"/>
    </row>
    <row r="28" spans="2:12" ht="16.5" x14ac:dyDescent="0.2">
      <c r="B28" s="50"/>
      <c r="C28" s="54">
        <f>SUMIFS(経費明細表!L:L, 経費明細表!C:C, B28)</f>
        <v>0</v>
      </c>
      <c r="D28" s="51"/>
      <c r="E28" s="58">
        <f t="shared" si="3"/>
        <v>0</v>
      </c>
      <c r="F28" s="63"/>
      <c r="G28" s="20"/>
      <c r="H28" s="20"/>
      <c r="I28" s="64"/>
      <c r="J28" s="4"/>
      <c r="L28" s="2"/>
    </row>
    <row r="29" spans="2:12" ht="16.5" x14ac:dyDescent="0.2">
      <c r="B29" s="50"/>
      <c r="C29" s="54">
        <f>SUMIFS(経費明細表!L:L, 経費明細表!C:C, B29)</f>
        <v>0</v>
      </c>
      <c r="D29" s="51"/>
      <c r="E29" s="58">
        <f t="shared" si="3"/>
        <v>0</v>
      </c>
      <c r="F29" s="63"/>
      <c r="G29" s="20"/>
      <c r="H29" s="20"/>
      <c r="I29" s="64"/>
      <c r="J29" s="4"/>
      <c r="L29" s="2"/>
    </row>
    <row r="30" spans="2:12" ht="16.5" x14ac:dyDescent="0.2">
      <c r="B30" s="50"/>
      <c r="C30" s="54">
        <f>SUMIFS(経費明細表!L:L, 経費明細表!C:C, B30)</f>
        <v>0</v>
      </c>
      <c r="D30" s="51"/>
      <c r="E30" s="58">
        <f t="shared" si="3"/>
        <v>0</v>
      </c>
      <c r="F30" s="63"/>
      <c r="G30" s="20"/>
      <c r="H30" s="19"/>
      <c r="I30" s="64"/>
      <c r="J30" s="4"/>
      <c r="L30" s="2"/>
    </row>
    <row r="31" spans="2:12" ht="16.5" x14ac:dyDescent="0.2">
      <c r="B31" s="50"/>
      <c r="C31" s="54">
        <f>SUMIFS(経費明細表!L:L, 経費明細表!C:C, B31)</f>
        <v>0</v>
      </c>
      <c r="D31" s="51"/>
      <c r="E31" s="58">
        <f t="shared" si="3"/>
        <v>0</v>
      </c>
      <c r="F31" s="63"/>
      <c r="G31" s="20"/>
      <c r="H31" s="19"/>
      <c r="I31" s="64"/>
      <c r="J31" s="4"/>
      <c r="L31" s="2"/>
    </row>
    <row r="32" spans="2:12" ht="16.5" x14ac:dyDescent="0.2">
      <c r="B32" s="50"/>
      <c r="C32" s="54">
        <f>SUMIFS(経費明細表!L:L, 経費明細表!C:C, B32)</f>
        <v>0</v>
      </c>
      <c r="D32" s="51"/>
      <c r="E32" s="58">
        <f t="shared" si="3"/>
        <v>0</v>
      </c>
      <c r="F32" s="63"/>
      <c r="G32" s="20"/>
      <c r="H32" s="19"/>
      <c r="I32" s="64"/>
      <c r="J32" s="4"/>
      <c r="L32" s="2"/>
    </row>
    <row r="33" spans="2:12" ht="16.5" x14ac:dyDescent="0.2">
      <c r="B33" s="51"/>
      <c r="C33" s="54">
        <f>SUMIFS(経費明細表!L:L, 経費明細表!C:C, B33)</f>
        <v>0</v>
      </c>
      <c r="D33" s="51"/>
      <c r="E33" s="58">
        <f t="shared" si="3"/>
        <v>0</v>
      </c>
      <c r="F33" s="63"/>
      <c r="G33" s="20"/>
      <c r="H33" s="19"/>
      <c r="I33" s="64"/>
      <c r="J33" s="4"/>
      <c r="L33" s="2"/>
    </row>
    <row r="34" spans="2:12" ht="16.5" x14ac:dyDescent="0.2">
      <c r="B34" s="51"/>
      <c r="C34" s="54">
        <f>SUMIFS(経費明細表!L:L, 経費明細表!C:C, B34)</f>
        <v>0</v>
      </c>
      <c r="D34" s="51"/>
      <c r="E34" s="58">
        <f t="shared" si="3"/>
        <v>0</v>
      </c>
      <c r="F34" s="63"/>
      <c r="G34" s="20"/>
      <c r="H34" s="19"/>
      <c r="I34" s="64"/>
      <c r="J34" s="4"/>
      <c r="L34" s="2"/>
    </row>
    <row r="35" spans="2:12" ht="16.5" x14ac:dyDescent="0.2">
      <c r="B35" s="51"/>
      <c r="C35" s="54">
        <f>SUMIFS(経費明細表!L:L, 経費明細表!C:C, B35)</f>
        <v>0</v>
      </c>
      <c r="D35" s="51"/>
      <c r="E35" s="58">
        <f t="shared" si="3"/>
        <v>0</v>
      </c>
      <c r="F35" s="63"/>
      <c r="G35" s="20"/>
      <c r="H35" s="19"/>
      <c r="I35" s="64"/>
      <c r="J35" s="4"/>
      <c r="L35" s="2"/>
    </row>
    <row r="36" spans="2:12" ht="16.5" x14ac:dyDescent="0.2">
      <c r="B36" s="51"/>
      <c r="C36" s="54">
        <f>SUMIFS(経費明細表!L:L, 経費明細表!C:C, B36)</f>
        <v>0</v>
      </c>
      <c r="D36" s="51"/>
      <c r="E36" s="58">
        <f t="shared" si="3"/>
        <v>0</v>
      </c>
      <c r="F36" s="63"/>
      <c r="G36" s="20"/>
      <c r="H36" s="19"/>
      <c r="I36" s="64"/>
      <c r="J36" s="4"/>
      <c r="L36" s="2"/>
    </row>
    <row r="37" spans="2:12" ht="16.5" x14ac:dyDescent="0.2">
      <c r="B37" s="51"/>
      <c r="C37" s="54">
        <f>SUMIFS(経費明細表!L:L, 経費明細表!C:C, B37)</f>
        <v>0</v>
      </c>
      <c r="D37" s="51"/>
      <c r="E37" s="58">
        <f t="shared" si="3"/>
        <v>0</v>
      </c>
      <c r="F37" s="63"/>
      <c r="G37" s="20"/>
      <c r="H37" s="19"/>
      <c r="I37" s="64"/>
      <c r="J37" s="4"/>
      <c r="L37" s="2"/>
    </row>
    <row r="38" spans="2:12" ht="16.5" x14ac:dyDescent="0.2">
      <c r="B38" s="51"/>
      <c r="C38" s="54">
        <f>SUMIFS(経費明細表!L:L, 経費明細表!C:C, B38)</f>
        <v>0</v>
      </c>
      <c r="D38" s="51"/>
      <c r="E38" s="58">
        <f t="shared" si="3"/>
        <v>0</v>
      </c>
      <c r="F38" s="63"/>
      <c r="G38" s="20"/>
      <c r="H38" s="19"/>
      <c r="I38" s="64"/>
      <c r="J38" s="4"/>
      <c r="L38" s="2"/>
    </row>
    <row r="39" spans="2:12" ht="16.5" x14ac:dyDescent="0.2">
      <c r="B39" s="51"/>
      <c r="C39" s="54">
        <f>SUMIFS(経費明細表!L:L, 経費明細表!C:C, B39)</f>
        <v>0</v>
      </c>
      <c r="D39" s="51"/>
      <c r="E39" s="58">
        <f t="shared" si="3"/>
        <v>0</v>
      </c>
      <c r="F39" s="63"/>
      <c r="G39" s="20"/>
      <c r="H39" s="19"/>
      <c r="I39" s="64"/>
      <c r="J39" s="4"/>
      <c r="L39" s="2"/>
    </row>
    <row r="40" spans="2:12" ht="16.5" x14ac:dyDescent="0.2">
      <c r="B40" s="51"/>
      <c r="C40" s="54">
        <f>SUMIFS(経費明細表!L:L, 経費明細表!C:C, B40)</f>
        <v>0</v>
      </c>
      <c r="D40" s="51"/>
      <c r="E40" s="58">
        <f t="shared" si="3"/>
        <v>0</v>
      </c>
      <c r="F40" s="63"/>
      <c r="G40" s="20"/>
      <c r="H40" s="19"/>
      <c r="I40" s="64"/>
      <c r="J40" s="4"/>
      <c r="L40" s="2"/>
    </row>
    <row r="41" spans="2:12" ht="16.5" x14ac:dyDescent="0.2">
      <c r="B41" s="51"/>
      <c r="C41" s="54">
        <f>SUMIFS(経費明細表!L:L, 経費明細表!C:C, B41)</f>
        <v>0</v>
      </c>
      <c r="D41" s="51"/>
      <c r="E41" s="58">
        <f t="shared" si="3"/>
        <v>0</v>
      </c>
      <c r="F41" s="63"/>
      <c r="G41" s="20"/>
      <c r="H41" s="19"/>
      <c r="I41" s="64"/>
      <c r="J41" s="4"/>
      <c r="L41" s="2"/>
    </row>
    <row r="42" spans="2:12" ht="16.5" x14ac:dyDescent="0.2">
      <c r="B42" s="51"/>
      <c r="C42" s="54">
        <f>SUMIFS(経費明細表!L:L, 経費明細表!C:C, B42)</f>
        <v>0</v>
      </c>
      <c r="D42" s="51"/>
      <c r="E42" s="58">
        <f t="shared" si="3"/>
        <v>0</v>
      </c>
      <c r="F42" s="63"/>
      <c r="G42" s="20"/>
      <c r="H42" s="19"/>
      <c r="I42" s="64"/>
      <c r="J42" s="4"/>
      <c r="L42" s="2"/>
    </row>
    <row r="43" spans="2:12" ht="16.5" x14ac:dyDescent="0.2">
      <c r="B43" s="51"/>
      <c r="C43" s="54">
        <f>SUMIFS(経費明細表!L:L, 経費明細表!C:C, B43)</f>
        <v>0</v>
      </c>
      <c r="D43" s="51"/>
      <c r="E43" s="58">
        <f t="shared" si="3"/>
        <v>0</v>
      </c>
      <c r="F43" s="63"/>
      <c r="G43" s="20"/>
      <c r="H43" s="19"/>
      <c r="I43" s="64"/>
      <c r="J43" s="4"/>
      <c r="L43" s="2"/>
    </row>
    <row r="44" spans="2:12" ht="16.5" x14ac:dyDescent="0.2">
      <c r="B44" s="51"/>
      <c r="C44" s="54">
        <f>SUMIFS(経費明細表!L:L, 経費明細表!C:C, B44)</f>
        <v>0</v>
      </c>
      <c r="D44" s="51"/>
      <c r="E44" s="58">
        <f t="shared" si="3"/>
        <v>0</v>
      </c>
      <c r="F44" s="63"/>
      <c r="G44" s="20"/>
      <c r="H44" s="19"/>
      <c r="I44" s="64"/>
      <c r="J44" s="4"/>
      <c r="L44" s="2"/>
    </row>
    <row r="45" spans="2:12" ht="16.5" x14ac:dyDescent="0.2">
      <c r="B45" s="51"/>
      <c r="C45" s="54">
        <f>SUMIFS(経費明細表!L:L, 経費明細表!C:C, B45)</f>
        <v>0</v>
      </c>
      <c r="D45" s="51"/>
      <c r="E45" s="58">
        <f t="shared" si="3"/>
        <v>0</v>
      </c>
      <c r="F45" s="63"/>
      <c r="G45" s="20"/>
      <c r="H45" s="19"/>
      <c r="I45" s="64"/>
      <c r="J45" s="4"/>
      <c r="L45" s="2"/>
    </row>
    <row r="46" spans="2:12" ht="16.5" x14ac:dyDescent="0.2">
      <c r="B46" s="51"/>
      <c r="C46" s="54">
        <f>SUMIFS(経費明細表!L:L, 経費明細表!C:C, B46)</f>
        <v>0</v>
      </c>
      <c r="D46" s="51"/>
      <c r="E46" s="58">
        <f t="shared" si="3"/>
        <v>0</v>
      </c>
      <c r="F46" s="63"/>
      <c r="G46" s="20"/>
      <c r="H46" s="19"/>
      <c r="I46" s="64"/>
      <c r="J46" s="4"/>
      <c r="L46" s="2"/>
    </row>
    <row r="47" spans="2:12" ht="16.5" x14ac:dyDescent="0.2">
      <c r="B47" s="51"/>
      <c r="C47" s="54">
        <f>SUMIFS(経費明細表!L:L, 経費明細表!C:C, B47)</f>
        <v>0</v>
      </c>
      <c r="D47" s="51"/>
      <c r="E47" s="58">
        <f t="shared" si="3"/>
        <v>0</v>
      </c>
      <c r="F47" s="63"/>
      <c r="G47" s="20"/>
      <c r="H47" s="19"/>
      <c r="I47" s="64"/>
      <c r="J47" s="4"/>
      <c r="L47" s="2"/>
    </row>
    <row r="48" spans="2:12" ht="16.5" x14ac:dyDescent="0.2">
      <c r="B48" s="51"/>
      <c r="C48" s="54">
        <f>SUMIFS(経費明細表!L:L, 経費明細表!C:C, B48)</f>
        <v>0</v>
      </c>
      <c r="D48" s="51"/>
      <c r="E48" s="58">
        <f t="shared" si="3"/>
        <v>0</v>
      </c>
      <c r="F48" s="63"/>
      <c r="G48" s="20"/>
      <c r="H48" s="19"/>
      <c r="I48" s="64"/>
      <c r="J48" s="4"/>
      <c r="L48" s="2"/>
    </row>
    <row r="49" spans="1:12" ht="16.5" x14ac:dyDescent="0.2">
      <c r="B49" s="51"/>
      <c r="C49" s="54">
        <f>SUMIFS(経費明細表!L:L, 経費明細表!C:C, B49)</f>
        <v>0</v>
      </c>
      <c r="D49" s="51"/>
      <c r="E49" s="58">
        <f t="shared" si="3"/>
        <v>0</v>
      </c>
      <c r="F49" s="63"/>
      <c r="G49" s="20"/>
      <c r="H49" s="19"/>
      <c r="I49" s="64"/>
      <c r="J49" s="4"/>
      <c r="L49" s="2"/>
    </row>
    <row r="50" spans="1:12" ht="16.5" x14ac:dyDescent="0.2">
      <c r="B50" s="51"/>
      <c r="C50" s="54">
        <f>SUMIFS(経費明細表!L:L, 経費明細表!C:C, B50)</f>
        <v>0</v>
      </c>
      <c r="D50" s="51"/>
      <c r="E50" s="58">
        <f t="shared" si="3"/>
        <v>0</v>
      </c>
      <c r="F50" s="63"/>
      <c r="G50" s="20"/>
      <c r="H50" s="19"/>
      <c r="I50" s="64"/>
      <c r="J50" s="4"/>
      <c r="L50" s="2"/>
    </row>
    <row r="51" spans="1:12" ht="16.5" x14ac:dyDescent="0.2">
      <c r="B51" s="51"/>
      <c r="C51" s="54">
        <f>SUMIFS(経費明細表!L:L, 経費明細表!C:C, B51)</f>
        <v>0</v>
      </c>
      <c r="D51" s="51"/>
      <c r="E51" s="58">
        <f t="shared" si="3"/>
        <v>0</v>
      </c>
      <c r="F51" s="63"/>
      <c r="G51" s="20"/>
      <c r="H51" s="19"/>
      <c r="I51" s="64"/>
      <c r="J51" s="4"/>
      <c r="L51" s="2"/>
    </row>
    <row r="52" spans="1:12" ht="16.5" x14ac:dyDescent="0.2">
      <c r="B52" s="51"/>
      <c r="C52" s="54">
        <f>SUMIFS(経費明細表!L:L, 経費明細表!C:C, B52)</f>
        <v>0</v>
      </c>
      <c r="D52" s="51"/>
      <c r="E52" s="58">
        <f t="shared" ref="E52:E53" si="4">SUMIFS($C$26:$C$55, $D$26:$D$55, D52)</f>
        <v>0</v>
      </c>
      <c r="F52" s="63"/>
      <c r="G52" s="20"/>
      <c r="H52" s="19"/>
      <c r="I52" s="64"/>
      <c r="J52" s="4"/>
      <c r="L52" s="2"/>
    </row>
    <row r="53" spans="1:12" ht="16.5" x14ac:dyDescent="0.2">
      <c r="B53" s="51"/>
      <c r="C53" s="54">
        <f>SUMIFS(経費明細表!L:L, 経費明細表!C:C, B53)</f>
        <v>0</v>
      </c>
      <c r="D53" s="51"/>
      <c r="E53" s="58">
        <f t="shared" si="4"/>
        <v>0</v>
      </c>
      <c r="F53" s="63"/>
      <c r="G53" s="20"/>
      <c r="H53" s="19"/>
      <c r="I53" s="64"/>
      <c r="J53" s="4"/>
      <c r="L53" s="2"/>
    </row>
    <row r="54" spans="1:12" ht="16.5" x14ac:dyDescent="0.2">
      <c r="B54" s="51"/>
      <c r="C54" s="54">
        <f>SUMIFS(経費明細表!L:L, 経費明細表!C:C, B54)</f>
        <v>0</v>
      </c>
      <c r="D54" s="51"/>
      <c r="E54" s="58">
        <f t="shared" si="3"/>
        <v>0</v>
      </c>
      <c r="F54" s="63"/>
      <c r="G54" s="20"/>
      <c r="H54" s="19"/>
      <c r="I54" s="64"/>
      <c r="J54" s="4"/>
      <c r="L54" s="2"/>
    </row>
    <row r="55" spans="1:12" ht="17.25" thickBot="1" x14ac:dyDescent="0.25">
      <c r="B55" s="52"/>
      <c r="C55" s="54">
        <f>SUMIFS(経費明細表!L:L, 経費明細表!C:C, B55)</f>
        <v>0</v>
      </c>
      <c r="D55" s="52"/>
      <c r="E55" s="58">
        <f t="shared" si="3"/>
        <v>0</v>
      </c>
      <c r="F55" s="65"/>
      <c r="G55" s="66"/>
      <c r="H55" s="67"/>
      <c r="I55" s="68"/>
      <c r="J55" s="4"/>
      <c r="L55" s="2"/>
    </row>
    <row r="56" spans="1:12" ht="16.5" thickTop="1" x14ac:dyDescent="0.2">
      <c r="A56" s="2"/>
      <c r="B56" s="2"/>
      <c r="C56" s="2"/>
      <c r="D56" s="2"/>
      <c r="E56" s="2"/>
      <c r="F56" s="2"/>
      <c r="G56" s="2"/>
      <c r="H56" s="2"/>
      <c r="I56" s="2"/>
      <c r="J56" s="2"/>
      <c r="K56" s="2"/>
      <c r="L56" s="2"/>
    </row>
  </sheetData>
  <sheetProtection algorithmName="SHA-512" hashValue="6knxK51gTNDC4JyjSN5lWSWTcikBmqWC7xiamolIZY9c61wyZ6U7PkSGiMX2jne32+2tzUoKXU7EQRk/qM+NUQ==" saltValue="6QOhKWyMtLNigPiRyTOUHQ==" spinCount="100000" sheet="1" selectLockedCells="1"/>
  <mergeCells count="2">
    <mergeCell ref="I13:I14"/>
    <mergeCell ref="L13:L14"/>
  </mergeCells>
  <phoneticPr fontId="1"/>
  <conditionalFormatting sqref="F13:F14">
    <cfRule type="expression" dxfId="2" priority="3">
      <formula>AND($F$13=0,$F$14=0)</formula>
    </cfRule>
  </conditionalFormatting>
  <conditionalFormatting sqref="F13:F22">
    <cfRule type="expression" dxfId="1" priority="5">
      <formula>$F13&gt;$E13</formula>
    </cfRule>
  </conditionalFormatting>
  <conditionalFormatting sqref="F22">
    <cfRule type="cellIs" dxfId="0" priority="11" operator="greaterThan">
      <formula>$D$2</formula>
    </cfRule>
  </conditionalFormatting>
  <pageMargins left="0.7" right="0.7" top="0.75" bottom="0.75" header="0.3" footer="0.3"/>
  <pageSetup paperSize="9" orientation="portrait" r:id="rId1"/>
  <ignoredErrors>
    <ignoredError sqref="E18 E22" formula="1"/>
    <ignoredError sqref="D9" unlockedFormula="1"/>
  </ignoredErrors>
  <extLst>
    <ext xmlns:x14="http://schemas.microsoft.com/office/spreadsheetml/2009/9/main" uri="{78C0D931-6437-407d-A8EE-F0AAD7539E65}">
      <x14:conditionalFormattings>
        <x14:conditionalFormatting xmlns:xm="http://schemas.microsoft.com/office/excel/2006/main">
          <x14:cfRule type="expression" priority="2" id="{E4C26444-570B-490C-BD59-EBFF9532BF15}">
            <xm:f>$D$3=プルダウンリスト!$G$3</xm:f>
            <x14:dxf>
              <fill>
                <patternFill>
                  <bgColor theme="0" tint="-0.14996795556505021"/>
                </patternFill>
              </fill>
            </x14:dxf>
          </x14:cfRule>
          <xm:sqref>D7:D8</xm:sqref>
        </x14:conditionalFormatting>
        <x14:conditionalFormatting xmlns:xm="http://schemas.microsoft.com/office/excel/2006/main">
          <x14:cfRule type="expression" priority="1" id="{64183CB7-1642-48A4-93A8-CFC4F7102DEF}">
            <xm:f>$D$3=プルダウンリスト!$G$4</xm:f>
            <x14:dxf>
              <fill>
                <patternFill>
                  <bgColor theme="0" tint="-0.14996795556505021"/>
                </patternFill>
              </fill>
            </x14:dxf>
          </x14:cfRule>
          <xm:sqref>D8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289CA27-F873-421D-A6F0-2801CFB640B6}">
          <x14:formula1>
            <xm:f>プルダウンリスト!$I$3:$I$4</xm:f>
          </x14:formula1>
          <xm:sqref>D10</xm:sqref>
        </x14:dataValidation>
        <x14:dataValidation type="list" allowBlank="1" showInputMessage="1" showErrorMessage="1" xr:uid="{F4361525-FCCA-4B58-8C4E-2FDD803672CB}">
          <x14:formula1>
            <xm:f>プルダウンリスト!$E$2:$E$5</xm:f>
          </x14:formula1>
          <xm:sqref>I26:I55</xm:sqref>
        </x14:dataValidation>
        <x14:dataValidation type="list" allowBlank="1" showInputMessage="1" showErrorMessage="1" xr:uid="{8989FA04-77E0-4E39-9C9C-8B071016C024}">
          <x14:formula1>
            <xm:f>プルダウンリスト!$G$2:$G$5</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93D-E653-4A9F-A6EB-3E42E4C83A8A}">
  <sheetPr codeName="Sheet4">
    <tabColor theme="1" tint="0.249977111117893"/>
  </sheetPr>
  <dimension ref="A1:I13"/>
  <sheetViews>
    <sheetView showGridLines="0" zoomScale="71" zoomScaleNormal="85" workbookViewId="0">
      <selection activeCell="F24" sqref="F24:G25"/>
    </sheetView>
  </sheetViews>
  <sheetFormatPr defaultColWidth="8.94921875" defaultRowHeight="15.75" x14ac:dyDescent="0.2"/>
  <cols>
    <col min="1" max="1" width="12.37890625" style="1" bestFit="1" customWidth="1"/>
    <col min="2" max="2" width="2.08203125" style="1" customWidth="1"/>
    <col min="3" max="3" width="31.50390625" style="1" bestFit="1" customWidth="1"/>
    <col min="4" max="4" width="2.08203125" style="1" customWidth="1"/>
    <col min="5" max="5" width="21.0859375" style="1" bestFit="1" customWidth="1"/>
    <col min="6" max="6" width="2.08203125" style="1" customWidth="1"/>
    <col min="7" max="7" width="13.23828125" style="1" bestFit="1" customWidth="1"/>
    <col min="8" max="8" width="2.08203125" style="1" customWidth="1"/>
    <col min="9" max="9" width="10.05078125" style="1" bestFit="1" customWidth="1"/>
    <col min="10" max="16384" width="8.94921875" style="1"/>
  </cols>
  <sheetData>
    <row r="1" spans="1:9" x14ac:dyDescent="0.2">
      <c r="A1" s="119" t="s">
        <v>29</v>
      </c>
      <c r="C1" s="119" t="s">
        <v>30</v>
      </c>
      <c r="E1" s="119" t="s">
        <v>31</v>
      </c>
      <c r="G1" s="119" t="s">
        <v>94</v>
      </c>
      <c r="I1" s="119" t="s">
        <v>49</v>
      </c>
    </row>
    <row r="2" spans="1:9" x14ac:dyDescent="0.2">
      <c r="A2" s="120"/>
      <c r="C2" s="120"/>
      <c r="E2" s="120"/>
      <c r="G2" s="120"/>
      <c r="I2" s="120"/>
    </row>
    <row r="3" spans="1:9" x14ac:dyDescent="0.2">
      <c r="A3" s="120" t="s">
        <v>27</v>
      </c>
      <c r="C3" s="120" t="s">
        <v>4</v>
      </c>
      <c r="E3" s="120" t="s">
        <v>80</v>
      </c>
      <c r="G3" s="120" t="s">
        <v>95</v>
      </c>
      <c r="I3" s="120" t="s">
        <v>50</v>
      </c>
    </row>
    <row r="4" spans="1:9" x14ac:dyDescent="0.2">
      <c r="C4" s="120" t="s">
        <v>5</v>
      </c>
      <c r="E4" s="120" t="s">
        <v>21</v>
      </c>
      <c r="G4" s="120" t="s">
        <v>96</v>
      </c>
      <c r="I4" s="120" t="s">
        <v>51</v>
      </c>
    </row>
    <row r="5" spans="1:9" x14ac:dyDescent="0.2">
      <c r="C5" s="120" t="s">
        <v>6</v>
      </c>
      <c r="E5" s="120" t="s">
        <v>82</v>
      </c>
      <c r="G5" s="120" t="s">
        <v>97</v>
      </c>
    </row>
    <row r="6" spans="1:9" x14ac:dyDescent="0.2">
      <c r="C6" s="120" t="s">
        <v>7</v>
      </c>
    </row>
    <row r="7" spans="1:9" x14ac:dyDescent="0.2">
      <c r="C7" s="120" t="s">
        <v>8</v>
      </c>
    </row>
    <row r="8" spans="1:9" x14ac:dyDescent="0.2">
      <c r="C8" s="120" t="s">
        <v>32</v>
      </c>
    </row>
    <row r="9" spans="1:9" x14ac:dyDescent="0.2">
      <c r="C9" s="120" t="s">
        <v>10</v>
      </c>
    </row>
    <row r="10" spans="1:9" x14ac:dyDescent="0.2">
      <c r="C10" s="120" t="s">
        <v>11</v>
      </c>
    </row>
    <row r="11" spans="1:9" x14ac:dyDescent="0.2">
      <c r="C11" s="120" t="s">
        <v>33</v>
      </c>
    </row>
    <row r="12" spans="1:9" x14ac:dyDescent="0.2">
      <c r="C12" s="120" t="s">
        <v>34</v>
      </c>
    </row>
    <row r="13" spans="1:9" x14ac:dyDescent="0.2">
      <c r="C13" s="120" t="s">
        <v>28</v>
      </c>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2" ma:contentTypeDescription="新しいドキュメントを作成します。" ma:contentTypeScope="" ma:versionID="39ba62a828f84f0111946b834ef7a211">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ce0908614948bffde995cbcdffad1862"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F4FF9C-02FD-4065-8034-C09D18B7C6AC}">
  <ds:schemaRefs>
    <ds:schemaRef ds:uri="http://schemas.microsoft.com/office/2006/metadata/contentType"/>
    <ds:schemaRef ds:uri="http://schemas.microsoft.com/office/2006/metadata/properties/metaAttributes"/>
    <ds:schemaRef ds:uri="http://www.w3.org/2000/xmlns/"/>
    <ds:schemaRef ds:uri="http://www.w3.org/2001/XMLSchema"/>
    <ds:schemaRef ds:uri="e808ca2f-46a6-4154-90aa-5802a40e19c1"/>
    <ds:schemaRef ds:uri="9f99a72d-11a2-4e0a-a009-eb53fc8aaf70"/>
  </ds:schemaRefs>
</ds:datastoreItem>
</file>

<file path=customXml/itemProps2.xml><?xml version="1.0" encoding="utf-8"?>
<ds:datastoreItem xmlns:ds="http://schemas.openxmlformats.org/officeDocument/2006/customXml" ds:itemID="{16BEB9F2-263D-456E-9CE2-7DDBAC394483}">
  <ds:schemaRefs>
    <ds:schemaRef ds:uri="http://schemas.microsoft.com/office/2006/metadata/properties"/>
    <ds:schemaRef ds:uri="http://www.w3.org/2000/xmlns/"/>
    <ds:schemaRef ds:uri="e808ca2f-46a6-4154-90aa-5802a40e19c1"/>
    <ds:schemaRef ds:uri="http://schemas.microsoft.com/office/infopath/2007/PartnerControls"/>
    <ds:schemaRef ds:uri="9f99a72d-11a2-4e0a-a009-eb53fc8aaf70"/>
    <ds:schemaRef ds:uri="http://www.w3.org/2001/XMLSchema-instance"/>
  </ds:schemaRefs>
</ds:datastoreItem>
</file>

<file path=customXml/itemProps3.xml><?xml version="1.0" encoding="utf-8"?>
<ds:datastoreItem xmlns:ds="http://schemas.openxmlformats.org/officeDocument/2006/customXml" ds:itemID="{5288B092-A547-4D78-AEA2-19FE90082FC7}">
  <ds:schemaRefs>
    <ds:schemaRef ds:uri="http://schemas.microsoft.com/sharepoint/v3/contenttype/forms"/>
  </ds:schemaRefs>
</ds:datastoreItem>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ワークシート</vt:lpstr>
      </vt:variant>
      <vt:variant>
        <vt:i4>4</vt:i4>
      </vt:variant>
    </vt:vector>
  </HeadingPairs>
  <TitlesOfParts>
    <vt:vector size="4" baseType="lpstr">
      <vt:lpstr>はじめに</vt:lpstr>
      <vt:lpstr>経費明細表</vt:lpstr>
      <vt:lpstr>サマリ</vt:lpstr>
      <vt:lpstr>プルダウンリスト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2025-10-01T05:08:13Z</dcterms:created>
  <dcterms:modified xsi:type="dcterms:W3CDTF">2025-10-01T05:10:07Z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0x0101007E4C27015499F14AB3069BB0C679B2F4</vt:lpwstr>
  </property>
</Properties>
</file>