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3"/>
  </bookViews>
  <sheets>
    <sheet name="応募用紙（書き方）" sheetId="1" r:id="rId1"/>
    <sheet name="応募用紙" sheetId="2" r:id="rId2"/>
    <sheet name="生産者情報" sheetId="3" r:id="rId3"/>
    <sheet name="計算式" sheetId="4" r:id="rId4"/>
    <sheet name="送料一覧" sheetId="5" r:id="rId5"/>
  </sheets>
  <definedNames>
    <definedName name="_xlnm.Print_Area" localSheetId="1">'応募用紙'!$A$1:$B$18</definedName>
    <definedName name="_xlnm.Print_Area" localSheetId="0">'応募用紙（書き方）'!$A$1:$D$27</definedName>
    <definedName name="_xlnm.Print_Area" localSheetId="2">'生産者情報'!$A$1:$B$16</definedName>
  </definedNames>
  <calcPr fullCalcOnLoad="1"/>
</workbook>
</file>

<file path=xl/comments1.xml><?xml version="1.0" encoding="utf-8"?>
<comments xmlns="http://schemas.openxmlformats.org/spreadsheetml/2006/main">
  <authors>
    <author>作成者</author>
  </authors>
  <commentList>
    <comment ref="B12" authorId="0">
      <text>
        <r>
          <rPr>
            <b/>
            <sz val="9"/>
            <rFont val="ＭＳ Ｐゴシック"/>
            <family val="3"/>
          </rPr>
          <t>常温、冷蔵、冷凍（マイナス○℃以下で保存してください）など記載願います。</t>
        </r>
      </text>
    </comment>
    <comment ref="B14" authorId="0">
      <text>
        <r>
          <rPr>
            <b/>
            <sz val="9"/>
            <rFont val="ＭＳ Ｐゴシック"/>
            <family val="3"/>
          </rPr>
          <t>常温、クール宅急便にて発送など記載願います。</t>
        </r>
      </text>
    </comment>
    <comment ref="B2" authorId="0">
      <text>
        <r>
          <rPr>
            <b/>
            <sz val="9"/>
            <rFont val="ＭＳ Ｐゴシック"/>
            <family val="3"/>
          </rPr>
          <t>実際に掲載する商品名を記載願います。</t>
        </r>
      </text>
    </comment>
    <comment ref="B9" authorId="0">
      <text>
        <r>
          <rPr>
            <b/>
            <sz val="9"/>
            <rFont val="ＭＳ Ｐゴシック"/>
            <family val="3"/>
          </rPr>
          <t>卵・そば等アレルギーの可能性のあるものは必ず記載願います。</t>
        </r>
      </text>
    </comment>
    <comment ref="B8" authorId="0">
      <text>
        <r>
          <rPr>
            <b/>
            <sz val="9"/>
            <color indexed="10"/>
            <rFont val="ＭＳ Ｐゴシック"/>
            <family val="3"/>
          </rPr>
          <t>税込価格と税込・手数料・送料込の両方を必ず記載願います。
送料は別表（送料一覧）を参照にしてください。
計算式のシートでも計算できます</t>
        </r>
      </text>
    </comment>
    <comment ref="B15" authorId="0">
      <text>
        <r>
          <rPr>
            <b/>
            <sz val="9"/>
            <rFont val="ＭＳ Ｐゴシック"/>
            <family val="3"/>
          </rPr>
          <t>記載内容について対応できる方の氏名、連絡先を記載願います。</t>
        </r>
      </text>
    </comment>
    <comment ref="A17" authorId="0">
      <text>
        <r>
          <rPr>
            <b/>
            <sz val="9"/>
            <rFont val="ＭＳ Ｐゴシック"/>
            <family val="3"/>
          </rPr>
          <t>商品画像については、、商品のメイン画像以外に、最低２枚のサブ画像（品物別、生産者、生産風景など）の計３枚以上提出願います。</t>
        </r>
      </text>
    </comment>
  </commentList>
</comments>
</file>

<file path=xl/comments2.xml><?xml version="1.0" encoding="utf-8"?>
<comments xmlns="http://schemas.openxmlformats.org/spreadsheetml/2006/main">
  <authors>
    <author>作成者</author>
  </authors>
  <commentList>
    <comment ref="A17" authorId="0">
      <text>
        <r>
          <rPr>
            <b/>
            <sz val="9"/>
            <rFont val="ＭＳ Ｐゴシック"/>
            <family val="3"/>
          </rPr>
          <t>商品画像については、、商品のメイン画像以外に、最低２枚のサブ画像（品物別、生産者、生産風景など）の計３枚以上提出願います。</t>
        </r>
      </text>
    </comment>
    <comment ref="B8" authorId="0">
      <text>
        <r>
          <rPr>
            <b/>
            <sz val="9"/>
            <color indexed="10"/>
            <rFont val="ＭＳ Ｐゴシック"/>
            <family val="3"/>
          </rPr>
          <t>税込価格と税込・手数料・送料込の両方を必ず記載願います。
送料は別表（送料一覧）を参照にしてください。
計算式のシートでも計算できます。</t>
        </r>
      </text>
    </comment>
    <comment ref="B14" authorId="0">
      <text>
        <r>
          <rPr>
            <b/>
            <sz val="9"/>
            <rFont val="ＭＳ Ｐゴシック"/>
            <family val="3"/>
          </rPr>
          <t>常温・クール（冷蔵）・クール（冷凍）から選択してください。</t>
        </r>
      </text>
    </comment>
    <comment ref="B12" authorId="0">
      <text>
        <r>
          <rPr>
            <b/>
            <sz val="9"/>
            <rFont val="ＭＳ Ｐゴシック"/>
            <family val="3"/>
          </rPr>
          <t>常温、冷蔵、冷凍（マイナス○℃以下で保存してください）など記載願います。</t>
        </r>
      </text>
    </comment>
  </commentList>
</comments>
</file>

<file path=xl/sharedStrings.xml><?xml version="1.0" encoding="utf-8"?>
<sst xmlns="http://schemas.openxmlformats.org/spreadsheetml/2006/main" count="231" uniqueCount="108">
  <si>
    <t>商品名</t>
  </si>
  <si>
    <t>キャッチフレーズ</t>
  </si>
  <si>
    <t>説明</t>
  </si>
  <si>
    <t>エピソード</t>
  </si>
  <si>
    <t>サイズ・重量</t>
  </si>
  <si>
    <t>産地名</t>
  </si>
  <si>
    <t>保存方法</t>
  </si>
  <si>
    <t>賞味期限</t>
  </si>
  <si>
    <t>発送方法</t>
  </si>
  <si>
    <t>住所</t>
  </si>
  <si>
    <t>180g</t>
  </si>
  <si>
    <t>全国○級グルメ選手権で金賞を受賞しました。</t>
  </si>
  <si>
    <t>製造日より１年</t>
  </si>
  <si>
    <t>常温（直射日光をさけて保存してください）</t>
  </si>
  <si>
    <t>素材・原料</t>
  </si>
  <si>
    <t>価格（税込）</t>
  </si>
  <si>
    <t>常温にて発送</t>
  </si>
  <si>
    <t>氏名</t>
  </si>
  <si>
    <t>電話番号</t>
  </si>
  <si>
    <t>問合せ先</t>
  </si>
  <si>
    <t>電話番号　　　△△△△-△△-△△△△</t>
  </si>
  <si>
    <t>問合せ先</t>
  </si>
  <si>
    <t>価格（税込、送料・手数料込）</t>
  </si>
  <si>
    <t>生産者名</t>
  </si>
  <si>
    <t>担当者名</t>
  </si>
  <si>
    <t>携帯番号　　　　　　　　　　　　　（緊急連絡先）</t>
  </si>
  <si>
    <t>ＦＡＸ番号</t>
  </si>
  <si>
    <t>営業時間</t>
  </si>
  <si>
    <t>定休日</t>
  </si>
  <si>
    <t>銀行名</t>
  </si>
  <si>
    <t>支店名</t>
  </si>
  <si>
    <t>口座種別</t>
  </si>
  <si>
    <t>口座番号</t>
  </si>
  <si>
    <t>名義人</t>
  </si>
  <si>
    <r>
      <t>※この応募用紙と一緒に商品や生産者、生産風景などの</t>
    </r>
    <r>
      <rPr>
        <sz val="11"/>
        <color indexed="10"/>
        <rFont val="ＭＳ Ｐゴシック"/>
        <family val="3"/>
      </rPr>
      <t>写真データ（３メガ以上、写真枚数３枚以上）</t>
    </r>
    <r>
      <rPr>
        <sz val="11"/>
        <color indexed="8"/>
        <rFont val="ＭＳ Ｐゴシック"/>
        <family val="3"/>
      </rPr>
      <t>を提出願います。</t>
    </r>
  </si>
  <si>
    <t>常温</t>
  </si>
  <si>
    <t>クール（冷蔵）</t>
  </si>
  <si>
    <t>クール（冷凍）</t>
  </si>
  <si>
    <t>手取り額＝表示価格－送料－販売手数料（注１）－カード手数料（注１）</t>
  </si>
  <si>
    <t>手取り額＝表示価格－送料－販売手数料（注１）－代引手数料（注１）</t>
  </si>
  <si>
    <t>商品税込額</t>
  </si>
  <si>
    <t>送料(注２)</t>
  </si>
  <si>
    <t>販売手数料</t>
  </si>
  <si>
    <t>カード手数料</t>
  </si>
  <si>
    <t>手取り額</t>
  </si>
  <si>
    <t>代引き手数料</t>
  </si>
  <si>
    <t>小計</t>
  </si>
  <si>
    <t>　　表示価格（税込・手数料、送料込み）</t>
  </si>
  <si>
    <t>表示価格（税込・手数料、送料込み）</t>
  </si>
  <si>
    <t>計算方法（黄色セルのみ入力してください）</t>
  </si>
  <si>
    <t>１．商品税込額を入力</t>
  </si>
  <si>
    <t>２．送料（税込額）を入力（重量並びに縦・横・高さの３辺の合計から送料を算出してください：注２）</t>
  </si>
  <si>
    <t>３．表示価格を入力（小計額を参考に、概算で適当な金額を入力してみてください）</t>
  </si>
  <si>
    <t>（注意事項）</t>
  </si>
  <si>
    <r>
      <t>（注１）手数料は</t>
    </r>
    <r>
      <rPr>
        <sz val="11"/>
        <rFont val="ＭＳ Ｐゴシック"/>
        <family val="3"/>
      </rPr>
      <t>表示価格に対して、販売手数料５％、カード決裁手数料３．５％＋情報処理手数料（注文またはキャンセル１件につき２０円）の合計約９％かかります。（商品の金額だけでなく、表示価格全体にかかります）</t>
    </r>
  </si>
  <si>
    <r>
      <rPr>
        <sz val="11"/>
        <rFont val="ＭＳ Ｐゴシック"/>
        <family val="3"/>
      </rPr>
      <t>（注２）</t>
    </r>
    <r>
      <rPr>
        <sz val="11"/>
        <color indexed="10"/>
        <rFont val="ＭＳ Ｐゴシック"/>
        <family val="3"/>
      </rPr>
      <t>送料は、全国一律料金ではありません</t>
    </r>
    <r>
      <rPr>
        <sz val="11"/>
        <color indexed="8"/>
        <rFont val="ＭＳ Ｐゴシック"/>
        <family val="3"/>
      </rPr>
      <t>ので、送料一覧を参考にして各自で決定してください。関東周辺に合わせられても、北海道に合わせていただいてもかまいませんし、平均値を採用されても結構です。</t>
    </r>
  </si>
  <si>
    <t>常温</t>
  </si>
  <si>
    <t>クール便（冷蔵・冷凍）</t>
  </si>
  <si>
    <t>重量・サイズ</t>
  </si>
  <si>
    <t>重量</t>
  </si>
  <si>
    <t>料金</t>
  </si>
  <si>
    <t>税込</t>
  </si>
  <si>
    <t>２ｋｇ　　　　　　　　　　　　６０ｃｍまで</t>
  </si>
  <si>
    <t>北海道</t>
  </si>
  <si>
    <t>北東北</t>
  </si>
  <si>
    <t>南東北</t>
  </si>
  <si>
    <t>関東</t>
  </si>
  <si>
    <t>信越</t>
  </si>
  <si>
    <t>東海</t>
  </si>
  <si>
    <t>北陸</t>
  </si>
  <si>
    <t>関西</t>
  </si>
  <si>
    <t>中国</t>
  </si>
  <si>
    <t>四国</t>
  </si>
  <si>
    <t>北九州</t>
  </si>
  <si>
    <t>南九州</t>
  </si>
  <si>
    <t>５ｋｇ　　　　　　　　　　　　８０ｃｍまで</t>
  </si>
  <si>
    <t>１０ｋｇ　　　　　　　　　　　　１００ｃｍまで</t>
  </si>
  <si>
    <t>２０ｋｇ　　　　　　　　　　　　１４０ｃｍまで</t>
  </si>
  <si>
    <t>３０ｋｇ　　　　　　　　　　　　１６０ｃｍまで</t>
  </si>
  <si>
    <t>カード決裁の場合</t>
  </si>
  <si>
    <t>代引金額</t>
  </si>
  <si>
    <t>代引手数料（税込）</t>
  </si>
  <si>
    <t>1万円以下</t>
  </si>
  <si>
    <t>315円</t>
  </si>
  <si>
    <t>3万円以下</t>
  </si>
  <si>
    <t>420円</t>
  </si>
  <si>
    <t>10万円以下</t>
  </si>
  <si>
    <t>630円</t>
  </si>
  <si>
    <t>代引きの場合</t>
  </si>
  <si>
    <t>４．代引き手数料をリストから選択してください。</t>
  </si>
  <si>
    <t>５．赤色セルの手取り額を確認してください。</t>
  </si>
  <si>
    <t>６．手取り額により表示価格を変更して入力してみてください。</t>
  </si>
  <si>
    <t>ＦＢ良品ＵＴＡＺＵ商品応募用紙（記入例）</t>
  </si>
  <si>
    <t>宇多津特産品セット</t>
  </si>
  <si>
    <t>瀬戸内海の風土が詰まった自然の恵み</t>
  </si>
  <si>
    <t>瀬戸内海の風土が詰まった自然の恵み海水100％でミネラルが豊富で手作りの自然の塩と、その塩を使った塩飴や宇多津町内の農地で栽培した古代米を入れた物です。</t>
  </si>
  <si>
    <t>３０５０円</t>
  </si>
  <si>
    <t>宇多津町</t>
  </si>
  <si>
    <t>氏名　　　　　　　　　　宇多津　太郎</t>
  </si>
  <si>
    <t>ＦＢ良品ＵＴＡＺＵ商品応募用紙</t>
  </si>
  <si>
    <t>ＦＢ良品ＵＴＡＺＵ出品者（生産者情報）登録シート</t>
  </si>
  <si>
    <t>四国発　送料一覧</t>
  </si>
  <si>
    <t>２１８０円</t>
  </si>
  <si>
    <t>黒米・還元麦芽糖水飴・塩・にがり・香料・水飴・砂糖・植物油脂・調整加糖練乳・乳化剤・マーガリン等</t>
  </si>
  <si>
    <t>エピソード</t>
  </si>
  <si>
    <t>メールアドレス</t>
  </si>
  <si>
    <t>内容量</t>
  </si>
  <si>
    <t>宇多津入浜式の塩×１袋(２００ｇ)、宇多津入浜式にがり×１本（２００ｍｌ）、うたづ塩キャラメル×１袋（１００ｇ）、うたづ塩アメ×１袋（５０ｇ）、さぬきの古代米×１袋（２００ｇ）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</si>
</sst>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25">
    <font>
      <sz val="11"/>
      <color indexed="8"/>
      <name val="ＭＳ Ｐゴシック"/>
      <family val="3"/>
    </font>
    <font>
      <sz val="6"/>
      <name val="ＭＳ Ｐゴシック"/>
      <family val="3"/>
    </font>
    <font>
      <u val="single"/>
      <sz val="11"/>
      <color indexed="12"/>
      <name val="ＭＳ Ｐゴシック"/>
      <family val="3"/>
    </font>
    <font>
      <b/>
      <sz val="9"/>
      <name val="ＭＳ Ｐゴシック"/>
      <family val="3"/>
    </font>
    <font>
      <b/>
      <sz val="11"/>
      <color indexed="8"/>
      <name val="ＭＳ Ｐゴシック"/>
      <family val="3"/>
    </font>
    <font>
      <sz val="11"/>
      <color indexed="10"/>
      <name val="ＭＳ Ｐゴシック"/>
      <family val="3"/>
    </font>
    <font>
      <b/>
      <sz val="9"/>
      <color indexed="10"/>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u val="single"/>
      <sz val="11"/>
      <color indexed="3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4"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23" fillId="0" borderId="0" applyNumberFormat="0" applyFill="0" applyBorder="0" applyAlignment="0" applyProtection="0"/>
    <xf numFmtId="0" fontId="21" fillId="4" borderId="0" applyNumberFormat="0" applyBorder="0" applyAlignment="0" applyProtection="0"/>
  </cellStyleXfs>
  <cellXfs count="72">
    <xf numFmtId="0" fontId="0" fillId="0" borderId="0" xfId="0" applyAlignment="1">
      <alignment vertical="center"/>
    </xf>
    <xf numFmtId="0" fontId="0" fillId="0" borderId="10" xfId="0" applyBorder="1" applyAlignment="1">
      <alignment vertical="center"/>
    </xf>
    <xf numFmtId="0" fontId="0" fillId="0" borderId="10" xfId="0" applyFont="1" applyFill="1" applyBorder="1" applyAlignment="1" applyProtection="1">
      <alignment vertical="center" wrapText="1"/>
      <protection locked="0"/>
    </xf>
    <xf numFmtId="176"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0" fillId="0" borderId="10" xfId="0" applyFill="1" applyBorder="1" applyAlignment="1">
      <alignment horizontal="left" vertical="center" wrapText="1"/>
    </xf>
    <xf numFmtId="0" fontId="8" fillId="0" borderId="0" xfId="0" applyFont="1" applyAlignment="1">
      <alignment vertical="center"/>
    </xf>
    <xf numFmtId="0" fontId="22" fillId="0" borderId="0" xfId="0" applyFont="1" applyAlignment="1">
      <alignment vertical="center"/>
    </xf>
    <xf numFmtId="0" fontId="0" fillId="0" borderId="0" xfId="0" applyFill="1" applyBorder="1" applyAlignment="1">
      <alignment vertical="center"/>
    </xf>
    <xf numFmtId="0" fontId="0" fillId="0" borderId="10" xfId="0" applyBorder="1" applyAlignment="1">
      <alignment vertical="center" shrinkToFit="1"/>
    </xf>
    <xf numFmtId="0" fontId="0" fillId="0" borderId="10" xfId="0" applyFill="1" applyBorder="1" applyAlignment="1">
      <alignment vertical="center" shrinkToFit="1"/>
    </xf>
    <xf numFmtId="177" fontId="0" fillId="24" borderId="10" xfId="0" applyNumberFormat="1" applyFill="1" applyBorder="1" applyAlignment="1">
      <alignment vertical="center"/>
    </xf>
    <xf numFmtId="177" fontId="0" fillId="0" borderId="10" xfId="0" applyNumberFormat="1" applyBorder="1" applyAlignment="1">
      <alignment vertical="center"/>
    </xf>
    <xf numFmtId="177" fontId="0" fillId="17" borderId="10" xfId="0" applyNumberFormat="1" applyFill="1" applyBorder="1" applyAlignment="1">
      <alignment vertical="center"/>
    </xf>
    <xf numFmtId="177" fontId="0" fillId="0" borderId="10" xfId="0" applyNumberFormat="1" applyFill="1" applyBorder="1" applyAlignment="1">
      <alignment vertical="center"/>
    </xf>
    <xf numFmtId="177" fontId="0" fillId="0" borderId="0" xfId="0" applyNumberFormat="1" applyBorder="1" applyAlignment="1">
      <alignment vertical="center"/>
    </xf>
    <xf numFmtId="177" fontId="0" fillId="0" borderId="0" xfId="0" applyNumberFormat="1" applyAlignment="1">
      <alignment vertical="center"/>
    </xf>
    <xf numFmtId="177" fontId="0" fillId="24" borderId="11" xfId="0" applyNumberFormat="1" applyFill="1" applyBorder="1" applyAlignment="1">
      <alignment vertical="center"/>
    </xf>
    <xf numFmtId="0" fontId="4"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0" xfId="0" applyFill="1" applyBorder="1" applyAlignment="1">
      <alignment vertical="center"/>
    </xf>
    <xf numFmtId="0" fontId="0" fillId="0" borderId="18" xfId="0" applyFill="1" applyBorder="1" applyAlignment="1">
      <alignment vertical="center"/>
    </xf>
    <xf numFmtId="0" fontId="0" fillId="0" borderId="19" xfId="0" applyBorder="1" applyAlignment="1">
      <alignment vertical="center"/>
    </xf>
    <xf numFmtId="0" fontId="0" fillId="0" borderId="10" xfId="0" applyFont="1" applyFill="1" applyBorder="1" applyAlignment="1" applyProtection="1">
      <alignment horizontal="left" vertical="center" wrapText="1" shrinkToFit="1"/>
      <protection locked="0"/>
    </xf>
    <xf numFmtId="0" fontId="4" fillId="0" borderId="10" xfId="0" applyFont="1" applyBorder="1" applyAlignment="1">
      <alignment vertical="center"/>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horizontal="left" vertical="center" wrapText="1"/>
      <protection locked="0"/>
    </xf>
    <xf numFmtId="0" fontId="4" fillId="0" borderId="10" xfId="0" applyFont="1" applyBorder="1" applyAlignment="1">
      <alignment vertical="center" wrapText="1"/>
    </xf>
    <xf numFmtId="0" fontId="0" fillId="0" borderId="0" xfId="61">
      <alignment vertical="center"/>
      <protection/>
    </xf>
    <xf numFmtId="0" fontId="0" fillId="0" borderId="10" xfId="61" applyBorder="1">
      <alignment vertical="center"/>
      <protection/>
    </xf>
    <xf numFmtId="0" fontId="0" fillId="0" borderId="10" xfId="61" applyFont="1" applyFill="1" applyBorder="1" applyAlignment="1" applyProtection="1">
      <alignment vertical="center" wrapText="1"/>
      <protection locked="0"/>
    </xf>
    <xf numFmtId="0" fontId="0" fillId="0" borderId="10" xfId="61" applyFont="1" applyFill="1" applyBorder="1" applyAlignment="1" applyProtection="1">
      <alignment horizontal="left" vertical="center" wrapText="1"/>
      <protection locked="0"/>
    </xf>
    <xf numFmtId="0" fontId="0" fillId="0" borderId="10" xfId="61" applyBorder="1" applyAlignment="1">
      <alignment vertical="center" wrapText="1"/>
      <protection/>
    </xf>
    <xf numFmtId="176" fontId="0" fillId="0" borderId="10" xfId="61" applyNumberFormat="1" applyFill="1" applyBorder="1" applyAlignment="1">
      <alignment horizontal="center" vertical="center" wrapText="1"/>
      <protection/>
    </xf>
    <xf numFmtId="0" fontId="0" fillId="0" borderId="10" xfId="61" applyFill="1" applyBorder="1" applyAlignment="1">
      <alignment horizontal="center" vertical="center" wrapText="1"/>
      <protection/>
    </xf>
    <xf numFmtId="0" fontId="0" fillId="0" borderId="10" xfId="0" applyBorder="1" applyAlignment="1">
      <alignment horizontal="left" vertical="top" wrapText="1"/>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22" fillId="0" borderId="28" xfId="0" applyFont="1" applyBorder="1" applyAlignment="1">
      <alignment horizontal="center"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4" fillId="0" borderId="28" xfId="61" applyFont="1" applyBorder="1" applyAlignment="1">
      <alignment horizontal="center" vertical="center"/>
      <protection/>
    </xf>
    <xf numFmtId="0" fontId="7"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4" fillId="0" borderId="36" xfId="0" applyFont="1" applyBorder="1" applyAlignment="1">
      <alignment horizontal="center" vertical="center"/>
    </xf>
    <xf numFmtId="0" fontId="5" fillId="0" borderId="0"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ＦＢ良品応募用紙等"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18"/>
  <sheetViews>
    <sheetView zoomScalePageLayoutView="0" workbookViewId="0" topLeftCell="A8">
      <selection activeCell="A24" sqref="A24"/>
    </sheetView>
  </sheetViews>
  <sheetFormatPr defaultColWidth="9.00390625" defaultRowHeight="13.5"/>
  <cols>
    <col min="1" max="1" width="14.875" style="0" bestFit="1" customWidth="1"/>
    <col min="2" max="2" width="42.00390625" style="0" customWidth="1"/>
  </cols>
  <sheetData>
    <row r="1" spans="1:2" ht="27" customHeight="1">
      <c r="A1" s="45" t="s">
        <v>92</v>
      </c>
      <c r="B1" s="46"/>
    </row>
    <row r="2" spans="1:2" ht="40.5" customHeight="1">
      <c r="A2" s="1" t="s">
        <v>0</v>
      </c>
      <c r="B2" s="2" t="s">
        <v>93</v>
      </c>
    </row>
    <row r="3" spans="1:2" ht="49.5" customHeight="1">
      <c r="A3" s="1" t="s">
        <v>1</v>
      </c>
      <c r="B3" s="2" t="s">
        <v>94</v>
      </c>
    </row>
    <row r="4" spans="1:2" ht="63.75" customHeight="1">
      <c r="A4" s="1" t="s">
        <v>2</v>
      </c>
      <c r="B4" s="32" t="s">
        <v>95</v>
      </c>
    </row>
    <row r="5" spans="1:2" ht="49.5" customHeight="1">
      <c r="A5" s="1" t="s">
        <v>3</v>
      </c>
      <c r="B5" s="1" t="s">
        <v>11</v>
      </c>
    </row>
    <row r="6" spans="1:2" ht="40.5">
      <c r="A6" s="1" t="s">
        <v>106</v>
      </c>
      <c r="B6" s="44" t="s">
        <v>107</v>
      </c>
    </row>
    <row r="7" spans="1:2" ht="19.5" customHeight="1">
      <c r="A7" s="1" t="s">
        <v>15</v>
      </c>
      <c r="B7" s="3" t="s">
        <v>102</v>
      </c>
    </row>
    <row r="8" spans="1:2" ht="27">
      <c r="A8" s="5" t="s">
        <v>22</v>
      </c>
      <c r="B8" s="3" t="s">
        <v>96</v>
      </c>
    </row>
    <row r="9" spans="1:2" ht="30" customHeight="1">
      <c r="A9" s="1" t="s">
        <v>14</v>
      </c>
      <c r="B9" s="4" t="s">
        <v>103</v>
      </c>
    </row>
    <row r="10" spans="1:2" ht="19.5" customHeight="1">
      <c r="A10" s="1" t="s">
        <v>4</v>
      </c>
      <c r="B10" s="4" t="s">
        <v>10</v>
      </c>
    </row>
    <row r="11" spans="1:2" ht="19.5" customHeight="1">
      <c r="A11" s="1" t="s">
        <v>5</v>
      </c>
      <c r="B11" s="4" t="s">
        <v>97</v>
      </c>
    </row>
    <row r="12" spans="1:2" ht="19.5" customHeight="1">
      <c r="A12" s="1" t="s">
        <v>6</v>
      </c>
      <c r="B12" s="4" t="s">
        <v>13</v>
      </c>
    </row>
    <row r="13" spans="1:2" ht="19.5" customHeight="1">
      <c r="A13" s="1" t="s">
        <v>7</v>
      </c>
      <c r="B13" s="4" t="s">
        <v>12</v>
      </c>
    </row>
    <row r="14" spans="1:2" ht="19.5" customHeight="1">
      <c r="A14" s="1" t="s">
        <v>8</v>
      </c>
      <c r="B14" s="4" t="s">
        <v>16</v>
      </c>
    </row>
    <row r="15" spans="1:2" ht="19.5" customHeight="1">
      <c r="A15" s="47" t="s">
        <v>21</v>
      </c>
      <c r="B15" s="6" t="s">
        <v>98</v>
      </c>
    </row>
    <row r="16" spans="1:2" ht="19.5" customHeight="1">
      <c r="A16" s="48"/>
      <c r="B16" s="6" t="s">
        <v>20</v>
      </c>
    </row>
    <row r="17" spans="1:2" ht="19.5" customHeight="1">
      <c r="A17" s="49" t="s">
        <v>34</v>
      </c>
      <c r="B17" s="50"/>
    </row>
    <row r="18" spans="1:2" ht="19.5" customHeight="1">
      <c r="A18" s="51"/>
      <c r="B18" s="52"/>
    </row>
    <row r="19" ht="19.5" customHeight="1"/>
    <row r="20" ht="19.5" customHeight="1"/>
    <row r="21" ht="19.5" customHeight="1"/>
    <row r="22" ht="19.5" customHeight="1"/>
    <row r="23" ht="13.5" customHeight="1"/>
    <row r="24" ht="21.75" customHeight="1"/>
  </sheetData>
  <sheetProtection/>
  <mergeCells count="3">
    <mergeCell ref="A1:B1"/>
    <mergeCell ref="A15:A16"/>
    <mergeCell ref="A17:B18"/>
  </mergeCells>
  <printOptions/>
  <pageMargins left="0.7086614173228347" right="0.7086614173228347" top="0.7480314960629921" bottom="0.7480314960629921" header="0.31496062992125984" footer="0.31496062992125984"/>
  <pageSetup cellComments="asDisplayed" horizontalDpi="300" verticalDpi="300" orientation="portrait" paperSize="9" scale="115"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E18"/>
  <sheetViews>
    <sheetView workbookViewId="0" topLeftCell="A5">
      <selection activeCell="A7" sqref="A7"/>
    </sheetView>
  </sheetViews>
  <sheetFormatPr defaultColWidth="9.00390625" defaultRowHeight="13.5"/>
  <cols>
    <col min="1" max="1" width="17.125" style="0" customWidth="1"/>
    <col min="2" max="2" width="42.00390625" style="0" customWidth="1"/>
  </cols>
  <sheetData>
    <row r="1" spans="1:2" ht="27" customHeight="1">
      <c r="A1" s="53" t="s">
        <v>99</v>
      </c>
      <c r="B1" s="53"/>
    </row>
    <row r="2" spans="1:2" ht="24.75" customHeight="1">
      <c r="A2" s="33" t="s">
        <v>0</v>
      </c>
      <c r="B2" s="34"/>
    </row>
    <row r="3" spans="1:2" ht="32.25" customHeight="1">
      <c r="A3" s="33" t="s">
        <v>1</v>
      </c>
      <c r="B3" s="34"/>
    </row>
    <row r="4" spans="1:2" ht="54" customHeight="1">
      <c r="A4" s="33" t="s">
        <v>2</v>
      </c>
      <c r="B4" s="35"/>
    </row>
    <row r="5" spans="1:2" ht="42" customHeight="1">
      <c r="A5" s="33" t="s">
        <v>104</v>
      </c>
      <c r="B5" s="1"/>
    </row>
    <row r="6" spans="1:2" ht="42" customHeight="1">
      <c r="A6" s="33" t="s">
        <v>106</v>
      </c>
      <c r="B6" s="1"/>
    </row>
    <row r="7" spans="1:2" ht="19.5" customHeight="1">
      <c r="A7" s="33" t="s">
        <v>15</v>
      </c>
      <c r="B7" s="3"/>
    </row>
    <row r="8" spans="1:2" ht="13.5">
      <c r="A8" s="36" t="s">
        <v>22</v>
      </c>
      <c r="B8" s="3"/>
    </row>
    <row r="9" spans="1:2" ht="19.5" customHeight="1">
      <c r="A9" s="33" t="s">
        <v>14</v>
      </c>
      <c r="B9" s="4"/>
    </row>
    <row r="10" spans="1:2" ht="19.5" customHeight="1">
      <c r="A10" s="33" t="s">
        <v>4</v>
      </c>
      <c r="B10" s="4"/>
    </row>
    <row r="11" spans="1:2" ht="19.5" customHeight="1">
      <c r="A11" s="33" t="s">
        <v>5</v>
      </c>
      <c r="B11" s="4"/>
    </row>
    <row r="12" spans="1:2" ht="19.5" customHeight="1">
      <c r="A12" s="33" t="s">
        <v>6</v>
      </c>
      <c r="B12" s="4"/>
    </row>
    <row r="13" spans="1:2" ht="19.5" customHeight="1">
      <c r="A13" s="33" t="s">
        <v>7</v>
      </c>
      <c r="B13" s="4"/>
    </row>
    <row r="14" spans="1:5" ht="19.5" customHeight="1">
      <c r="A14" s="33" t="s">
        <v>8</v>
      </c>
      <c r="B14" s="4"/>
      <c r="E14" s="7" t="s">
        <v>35</v>
      </c>
    </row>
    <row r="15" spans="1:5" ht="19.5" customHeight="1">
      <c r="A15" s="54" t="s">
        <v>19</v>
      </c>
      <c r="B15" s="6" t="s">
        <v>17</v>
      </c>
      <c r="E15" s="7" t="s">
        <v>36</v>
      </c>
    </row>
    <row r="16" spans="1:5" ht="19.5" customHeight="1">
      <c r="A16" s="55"/>
      <c r="B16" s="6" t="s">
        <v>18</v>
      </c>
      <c r="E16" s="7" t="s">
        <v>37</v>
      </c>
    </row>
    <row r="17" spans="1:2" ht="19.5" customHeight="1">
      <c r="A17" s="56" t="s">
        <v>34</v>
      </c>
      <c r="B17" s="57"/>
    </row>
    <row r="18" spans="1:2" ht="19.5" customHeight="1">
      <c r="A18" s="58"/>
      <c r="B18" s="59"/>
    </row>
    <row r="19" ht="19.5" customHeight="1"/>
    <row r="20" ht="19.5" customHeight="1"/>
    <row r="21" ht="19.5" customHeight="1"/>
    <row r="22" ht="19.5" customHeight="1"/>
    <row r="23" ht="13.5" customHeight="1"/>
    <row r="24" ht="21" customHeight="1"/>
  </sheetData>
  <sheetProtection/>
  <mergeCells count="3">
    <mergeCell ref="A1:B1"/>
    <mergeCell ref="A15:A16"/>
    <mergeCell ref="A17:B18"/>
  </mergeCells>
  <dataValidations count="1">
    <dataValidation type="list" allowBlank="1" showInputMessage="1" showErrorMessage="1" sqref="B14">
      <formula1>$E$14:$E$16</formula1>
    </dataValidation>
  </dataValidations>
  <printOptions/>
  <pageMargins left="0.7086614173228347" right="0.7086614173228347" top="0.7480314960629921" bottom="0.7480314960629921" header="0.31496062992125984" footer="0.31496062992125984"/>
  <pageSetup cellComments="asDisplayed" horizontalDpi="300" verticalDpi="300" orientation="portrait" paperSize="9" scale="146"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B15"/>
  <sheetViews>
    <sheetView workbookViewId="0" topLeftCell="A1">
      <selection activeCell="B12" sqref="B12"/>
    </sheetView>
  </sheetViews>
  <sheetFormatPr defaultColWidth="9.00390625" defaultRowHeight="13.5"/>
  <cols>
    <col min="1" max="1" width="14.875" style="37" bestFit="1" customWidth="1"/>
    <col min="2" max="2" width="42.00390625" style="37" customWidth="1"/>
    <col min="3" max="16384" width="9.00390625" style="37" customWidth="1"/>
  </cols>
  <sheetData>
    <row r="1" spans="1:2" ht="27" customHeight="1">
      <c r="A1" s="60" t="s">
        <v>100</v>
      </c>
      <c r="B1" s="60"/>
    </row>
    <row r="2" spans="1:2" ht="30" customHeight="1">
      <c r="A2" s="38" t="s">
        <v>23</v>
      </c>
      <c r="B2" s="39"/>
    </row>
    <row r="3" spans="1:2" ht="30" customHeight="1">
      <c r="A3" s="38" t="s">
        <v>24</v>
      </c>
      <c r="B3" s="39"/>
    </row>
    <row r="4" spans="1:2" ht="30" customHeight="1">
      <c r="A4" s="38" t="s">
        <v>9</v>
      </c>
      <c r="B4" s="40"/>
    </row>
    <row r="5" spans="1:2" ht="30" customHeight="1">
      <c r="A5" s="38" t="s">
        <v>18</v>
      </c>
      <c r="B5" s="38"/>
    </row>
    <row r="6" spans="1:2" ht="30" customHeight="1">
      <c r="A6" s="41" t="s">
        <v>25</v>
      </c>
      <c r="B6" s="42"/>
    </row>
    <row r="7" spans="1:2" ht="30" customHeight="1">
      <c r="A7" s="41" t="s">
        <v>26</v>
      </c>
      <c r="B7" s="42"/>
    </row>
    <row r="8" spans="1:2" ht="30" customHeight="1">
      <c r="A8" s="38" t="s">
        <v>105</v>
      </c>
      <c r="B8" s="43"/>
    </row>
    <row r="9" spans="1:2" ht="30" customHeight="1">
      <c r="A9" s="38" t="s">
        <v>27</v>
      </c>
      <c r="B9" s="43"/>
    </row>
    <row r="10" spans="1:2" ht="30" customHeight="1">
      <c r="A10" s="38" t="s">
        <v>28</v>
      </c>
      <c r="B10" s="43"/>
    </row>
    <row r="11" spans="1:2" ht="30" customHeight="1">
      <c r="A11" s="38" t="s">
        <v>29</v>
      </c>
      <c r="B11" s="43"/>
    </row>
    <row r="12" spans="1:2" ht="30" customHeight="1">
      <c r="A12" s="38" t="s">
        <v>30</v>
      </c>
      <c r="B12" s="43"/>
    </row>
    <row r="13" spans="1:2" ht="30" customHeight="1">
      <c r="A13" s="38" t="s">
        <v>31</v>
      </c>
      <c r="B13" s="43"/>
    </row>
    <row r="14" spans="1:2" ht="30" customHeight="1">
      <c r="A14" s="38" t="s">
        <v>32</v>
      </c>
      <c r="B14" s="43"/>
    </row>
    <row r="15" spans="1:2" ht="30" customHeight="1">
      <c r="A15" s="38" t="s">
        <v>33</v>
      </c>
      <c r="B15" s="43"/>
    </row>
  </sheetData>
  <sheetProtection/>
  <mergeCells count="1">
    <mergeCell ref="A1:B1"/>
  </mergeCells>
  <printOptions/>
  <pageMargins left="0.7086614173228347" right="0.7086614173228347" top="0.7480314960629921" bottom="0.7480314960629921" header="0.31496062992125984" footer="0.31496062992125984"/>
  <pageSetup cellComments="asDisplayed" horizontalDpi="300" verticalDpi="300" orientation="portrait" paperSize="9" scale="156" r:id="rId1"/>
</worksheet>
</file>

<file path=xl/worksheets/sheet4.xml><?xml version="1.0" encoding="utf-8"?>
<worksheet xmlns="http://schemas.openxmlformats.org/spreadsheetml/2006/main" xmlns:r="http://schemas.openxmlformats.org/officeDocument/2006/relationships">
  <sheetPr>
    <tabColor rgb="FF92D050"/>
  </sheetPr>
  <dimension ref="A1:L20"/>
  <sheetViews>
    <sheetView tabSelected="1" zoomScalePageLayoutView="0" workbookViewId="0" topLeftCell="A1">
      <selection activeCell="I9" sqref="I9"/>
    </sheetView>
  </sheetViews>
  <sheetFormatPr defaultColWidth="9.00390625" defaultRowHeight="13.5"/>
  <sheetData>
    <row r="1" spans="1:8" ht="18.75">
      <c r="A1" s="8" t="s">
        <v>79</v>
      </c>
      <c r="H1" s="8" t="s">
        <v>88</v>
      </c>
    </row>
    <row r="2" spans="1:8" ht="13.5">
      <c r="A2" t="s">
        <v>38</v>
      </c>
      <c r="B2" s="9"/>
      <c r="H2" t="s">
        <v>39</v>
      </c>
    </row>
    <row r="3" ht="13.5">
      <c r="B3" s="9"/>
    </row>
    <row r="4" spans="1:12" ht="13.5">
      <c r="A4" s="10" t="s">
        <v>40</v>
      </c>
      <c r="B4" s="10" t="s">
        <v>41</v>
      </c>
      <c r="C4" s="10" t="s">
        <v>42</v>
      </c>
      <c r="D4" s="11" t="s">
        <v>43</v>
      </c>
      <c r="E4" s="1" t="s">
        <v>44</v>
      </c>
      <c r="H4" s="10" t="s">
        <v>40</v>
      </c>
      <c r="I4" s="10" t="s">
        <v>41</v>
      </c>
      <c r="J4" s="10" t="s">
        <v>42</v>
      </c>
      <c r="K4" s="11" t="s">
        <v>45</v>
      </c>
      <c r="L4" s="1" t="s">
        <v>44</v>
      </c>
    </row>
    <row r="5" spans="1:12" ht="13.5">
      <c r="A5" s="12">
        <v>2180</v>
      </c>
      <c r="B5" s="12">
        <v>525</v>
      </c>
      <c r="C5" s="13">
        <f>ROUNDDOWN(E7*0.05,0)</f>
        <v>150</v>
      </c>
      <c r="D5" s="13">
        <f>ROUNDDOWN(E7*0.035+20,0)</f>
        <v>125</v>
      </c>
      <c r="E5" s="14">
        <f>E7-B5-C5-D5</f>
        <v>2200</v>
      </c>
      <c r="H5" s="12">
        <f>A5</f>
        <v>2180</v>
      </c>
      <c r="I5" s="12">
        <f>B5</f>
        <v>525</v>
      </c>
      <c r="J5" s="13">
        <f>ROUNDDOWN(L7*0.05,0)</f>
        <v>150</v>
      </c>
      <c r="K5" s="12">
        <v>315</v>
      </c>
      <c r="L5" s="14">
        <f>L7-I5-J5-K5</f>
        <v>2010</v>
      </c>
    </row>
    <row r="6" spans="1:12" ht="14.25" thickBot="1">
      <c r="A6" s="15" t="s">
        <v>46</v>
      </c>
      <c r="B6" s="15">
        <f>A5+B5</f>
        <v>2705</v>
      </c>
      <c r="C6" s="16"/>
      <c r="D6" s="16"/>
      <c r="E6" s="16"/>
      <c r="H6" s="15" t="s">
        <v>46</v>
      </c>
      <c r="I6" s="15">
        <f>H5+I5</f>
        <v>2705</v>
      </c>
      <c r="J6" s="16"/>
      <c r="K6" s="16"/>
      <c r="L6" s="16"/>
    </row>
    <row r="7" spans="1:12" ht="14.25" thickBot="1">
      <c r="A7" s="17" t="s">
        <v>47</v>
      </c>
      <c r="B7" s="17"/>
      <c r="C7" s="17"/>
      <c r="E7" s="18">
        <v>3000</v>
      </c>
      <c r="H7" s="17" t="s">
        <v>48</v>
      </c>
      <c r="I7" s="17"/>
      <c r="J7" s="17"/>
      <c r="L7" s="18">
        <f>E7</f>
        <v>3000</v>
      </c>
    </row>
    <row r="8" ht="13.5">
      <c r="B8" s="9"/>
    </row>
    <row r="9" ht="13.5">
      <c r="B9" s="9"/>
    </row>
    <row r="10" ht="13.5">
      <c r="A10" s="19" t="s">
        <v>49</v>
      </c>
    </row>
    <row r="11" spans="1:12" ht="13.5">
      <c r="A11" t="s">
        <v>50</v>
      </c>
      <c r="K11" s="10" t="s">
        <v>80</v>
      </c>
      <c r="L11" s="10" t="s">
        <v>81</v>
      </c>
    </row>
    <row r="12" spans="1:12" ht="13.5">
      <c r="A12" t="s">
        <v>51</v>
      </c>
      <c r="K12" s="10" t="s">
        <v>82</v>
      </c>
      <c r="L12" s="1" t="s">
        <v>83</v>
      </c>
    </row>
    <row r="13" spans="1:12" ht="13.5">
      <c r="A13" t="s">
        <v>52</v>
      </c>
      <c r="K13" s="10" t="s">
        <v>84</v>
      </c>
      <c r="L13" s="1" t="s">
        <v>85</v>
      </c>
    </row>
    <row r="14" spans="1:12" ht="13.5">
      <c r="A14" t="s">
        <v>89</v>
      </c>
      <c r="K14" s="10" t="s">
        <v>86</v>
      </c>
      <c r="L14" s="1" t="s">
        <v>87</v>
      </c>
    </row>
    <row r="15" ht="13.5">
      <c r="A15" t="s">
        <v>90</v>
      </c>
    </row>
    <row r="16" ht="13.5">
      <c r="A16" t="s">
        <v>91</v>
      </c>
    </row>
    <row r="18" ht="13.5">
      <c r="A18" s="19" t="s">
        <v>53</v>
      </c>
    </row>
    <row r="19" spans="1:8" ht="50.25" customHeight="1">
      <c r="A19" s="61" t="s">
        <v>54</v>
      </c>
      <c r="B19" s="61"/>
      <c r="C19" s="61"/>
      <c r="D19" s="61"/>
      <c r="E19" s="61"/>
      <c r="F19" s="61"/>
      <c r="G19" s="61"/>
      <c r="H19" s="61"/>
    </row>
    <row r="20" spans="1:8" ht="50.25" customHeight="1">
      <c r="A20" s="62" t="s">
        <v>55</v>
      </c>
      <c r="B20" s="63"/>
      <c r="C20" s="63"/>
      <c r="D20" s="63"/>
      <c r="E20" s="63"/>
      <c r="F20" s="63"/>
      <c r="G20" s="63"/>
      <c r="H20" s="63"/>
    </row>
  </sheetData>
  <sheetProtection/>
  <mergeCells count="2">
    <mergeCell ref="A19:H19"/>
    <mergeCell ref="A20:H20"/>
  </mergeCells>
  <dataValidations count="1">
    <dataValidation type="list" allowBlank="1" showInputMessage="1" showErrorMessage="1" sqref="K5">
      <formula1>$L$12:$L$14</formula1>
    </dataValidation>
  </dataValidation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7030A0"/>
  </sheetPr>
  <dimension ref="A1:I63"/>
  <sheetViews>
    <sheetView zoomScalePageLayoutView="0" workbookViewId="0" topLeftCell="A1">
      <selection activeCell="L2" sqref="L2"/>
    </sheetView>
  </sheetViews>
  <sheetFormatPr defaultColWidth="9.00390625" defaultRowHeight="13.5"/>
  <sheetData>
    <row r="1" ht="13.5">
      <c r="A1" s="19" t="s">
        <v>101</v>
      </c>
    </row>
    <row r="2" spans="1:9" ht="14.25" thickBot="1">
      <c r="A2" s="67" t="s">
        <v>56</v>
      </c>
      <c r="B2" s="67"/>
      <c r="C2" s="67"/>
      <c r="D2" s="67"/>
      <c r="F2" s="67" t="s">
        <v>57</v>
      </c>
      <c r="G2" s="67"/>
      <c r="H2" s="67"/>
      <c r="I2" s="67"/>
    </row>
    <row r="3" spans="1:9" ht="14.25" thickBot="1">
      <c r="A3" s="20" t="s">
        <v>58</v>
      </c>
      <c r="B3" s="21" t="s">
        <v>59</v>
      </c>
      <c r="C3" s="22" t="s">
        <v>60</v>
      </c>
      <c r="D3" s="23" t="s">
        <v>61</v>
      </c>
      <c r="E3" s="24"/>
      <c r="F3" s="20" t="s">
        <v>58</v>
      </c>
      <c r="G3" s="21" t="s">
        <v>59</v>
      </c>
      <c r="H3" s="22" t="s">
        <v>60</v>
      </c>
      <c r="I3" s="23" t="s">
        <v>61</v>
      </c>
    </row>
    <row r="4" spans="1:9" ht="13.5">
      <c r="A4" s="64" t="s">
        <v>62</v>
      </c>
      <c r="B4" s="25" t="s">
        <v>63</v>
      </c>
      <c r="C4" s="70">
        <v>800</v>
      </c>
      <c r="D4" s="26">
        <f>ROUNDDOWN(C4*1.05,0)</f>
        <v>840</v>
      </c>
      <c r="E4" s="27"/>
      <c r="F4" s="64" t="s">
        <v>62</v>
      </c>
      <c r="G4" s="25" t="s">
        <v>63</v>
      </c>
      <c r="H4" s="70">
        <v>1250</v>
      </c>
      <c r="I4" s="26">
        <f>ROUNDDOWN(H4*1.05,0)</f>
        <v>1312</v>
      </c>
    </row>
    <row r="5" spans="1:9" ht="13.5">
      <c r="A5" s="65"/>
      <c r="B5" s="1" t="s">
        <v>64</v>
      </c>
      <c r="C5" s="69">
        <v>550</v>
      </c>
      <c r="D5" s="28">
        <f aca="true" t="shared" si="0" ref="D5:D15">ROUNDDOWN(C5*1.05,0)</f>
        <v>577</v>
      </c>
      <c r="E5" s="27"/>
      <c r="F5" s="65"/>
      <c r="G5" s="1" t="s">
        <v>64</v>
      </c>
      <c r="H5" s="69">
        <v>1150</v>
      </c>
      <c r="I5" s="28">
        <f aca="true" t="shared" si="1" ref="I5:I15">ROUNDDOWN(H5*1.05,0)</f>
        <v>1207</v>
      </c>
    </row>
    <row r="6" spans="1:9" ht="13.5">
      <c r="A6" s="65"/>
      <c r="B6" s="1" t="s">
        <v>65</v>
      </c>
      <c r="C6" s="69">
        <v>550</v>
      </c>
      <c r="D6" s="28">
        <f t="shared" si="0"/>
        <v>577</v>
      </c>
      <c r="E6" s="27"/>
      <c r="F6" s="65"/>
      <c r="G6" s="1" t="s">
        <v>65</v>
      </c>
      <c r="H6" s="69">
        <v>1150</v>
      </c>
      <c r="I6" s="28">
        <f t="shared" si="1"/>
        <v>1207</v>
      </c>
    </row>
    <row r="7" spans="1:9" ht="13.5">
      <c r="A7" s="65"/>
      <c r="B7" s="1" t="s">
        <v>66</v>
      </c>
      <c r="C7" s="69">
        <v>500</v>
      </c>
      <c r="D7" s="28">
        <f t="shared" si="0"/>
        <v>525</v>
      </c>
      <c r="E7" s="68"/>
      <c r="F7" s="65"/>
      <c r="G7" s="1" t="s">
        <v>66</v>
      </c>
      <c r="H7" s="69">
        <v>920</v>
      </c>
      <c r="I7" s="28">
        <f t="shared" si="1"/>
        <v>966</v>
      </c>
    </row>
    <row r="8" spans="1:9" ht="13.5">
      <c r="A8" s="65"/>
      <c r="B8" s="1" t="s">
        <v>67</v>
      </c>
      <c r="C8" s="69">
        <v>550</v>
      </c>
      <c r="D8" s="28">
        <f t="shared" si="0"/>
        <v>577</v>
      </c>
      <c r="E8" s="27"/>
      <c r="F8" s="65"/>
      <c r="G8" s="1" t="s">
        <v>67</v>
      </c>
      <c r="H8" s="69">
        <v>920</v>
      </c>
      <c r="I8" s="28">
        <f t="shared" si="1"/>
        <v>966</v>
      </c>
    </row>
    <row r="9" spans="1:9" ht="13.5">
      <c r="A9" s="65"/>
      <c r="B9" s="29" t="s">
        <v>68</v>
      </c>
      <c r="C9" s="69">
        <v>500</v>
      </c>
      <c r="D9" s="28">
        <f t="shared" si="0"/>
        <v>525</v>
      </c>
      <c r="F9" s="65"/>
      <c r="G9" s="29" t="s">
        <v>68</v>
      </c>
      <c r="H9" s="69">
        <v>850</v>
      </c>
      <c r="I9" s="28">
        <f t="shared" si="1"/>
        <v>892</v>
      </c>
    </row>
    <row r="10" spans="1:9" ht="13.5">
      <c r="A10" s="65"/>
      <c r="B10" s="29" t="s">
        <v>69</v>
      </c>
      <c r="C10" s="69">
        <v>500</v>
      </c>
      <c r="D10" s="28">
        <f t="shared" si="0"/>
        <v>525</v>
      </c>
      <c r="F10" s="65"/>
      <c r="G10" s="29" t="s">
        <v>69</v>
      </c>
      <c r="H10" s="69">
        <v>850</v>
      </c>
      <c r="I10" s="28">
        <f t="shared" si="1"/>
        <v>892</v>
      </c>
    </row>
    <row r="11" spans="1:9" ht="13.5">
      <c r="A11" s="65"/>
      <c r="B11" s="29" t="s">
        <v>70</v>
      </c>
      <c r="C11" s="69">
        <v>450</v>
      </c>
      <c r="D11" s="28">
        <f t="shared" si="0"/>
        <v>472</v>
      </c>
      <c r="F11" s="65"/>
      <c r="G11" s="29" t="s">
        <v>70</v>
      </c>
      <c r="H11" s="69">
        <v>750</v>
      </c>
      <c r="I11" s="28">
        <f t="shared" si="1"/>
        <v>787</v>
      </c>
    </row>
    <row r="12" spans="1:9" ht="13.5">
      <c r="A12" s="65"/>
      <c r="B12" s="29" t="s">
        <v>71</v>
      </c>
      <c r="C12" s="69">
        <v>450</v>
      </c>
      <c r="D12" s="28">
        <f t="shared" si="0"/>
        <v>472</v>
      </c>
      <c r="F12" s="65"/>
      <c r="G12" s="29" t="s">
        <v>71</v>
      </c>
      <c r="H12" s="69">
        <v>750</v>
      </c>
      <c r="I12" s="28">
        <f t="shared" si="1"/>
        <v>787</v>
      </c>
    </row>
    <row r="13" spans="1:9" ht="13.5">
      <c r="A13" s="65"/>
      <c r="B13" s="29" t="s">
        <v>72</v>
      </c>
      <c r="C13" s="69">
        <v>350</v>
      </c>
      <c r="D13" s="28">
        <f t="shared" si="0"/>
        <v>367</v>
      </c>
      <c r="F13" s="65"/>
      <c r="G13" s="29" t="s">
        <v>72</v>
      </c>
      <c r="H13" s="69">
        <v>600</v>
      </c>
      <c r="I13" s="28">
        <f t="shared" si="1"/>
        <v>630</v>
      </c>
    </row>
    <row r="14" spans="1:9" ht="13.5">
      <c r="A14" s="65"/>
      <c r="B14" s="29" t="s">
        <v>73</v>
      </c>
      <c r="C14" s="69">
        <v>450</v>
      </c>
      <c r="D14" s="28">
        <f t="shared" si="0"/>
        <v>472</v>
      </c>
      <c r="F14" s="65"/>
      <c r="G14" s="29" t="s">
        <v>73</v>
      </c>
      <c r="H14" s="69">
        <v>700</v>
      </c>
      <c r="I14" s="28">
        <f t="shared" si="1"/>
        <v>735</v>
      </c>
    </row>
    <row r="15" spans="1:9" ht="14.25" thickBot="1">
      <c r="A15" s="66"/>
      <c r="B15" s="30" t="s">
        <v>74</v>
      </c>
      <c r="C15" s="71">
        <v>450</v>
      </c>
      <c r="D15" s="31">
        <f t="shared" si="0"/>
        <v>472</v>
      </c>
      <c r="F15" s="66"/>
      <c r="G15" s="30" t="s">
        <v>74</v>
      </c>
      <c r="H15" s="71">
        <v>700</v>
      </c>
      <c r="I15" s="31">
        <f t="shared" si="1"/>
        <v>735</v>
      </c>
    </row>
    <row r="16" spans="1:9" ht="13.5">
      <c r="A16" s="64" t="s">
        <v>75</v>
      </c>
      <c r="B16" s="25" t="s">
        <v>63</v>
      </c>
      <c r="C16" s="70">
        <v>800</v>
      </c>
      <c r="D16" s="26">
        <f>ROUNDDOWN(C16*1.05,0)</f>
        <v>840</v>
      </c>
      <c r="F16" s="64" t="s">
        <v>75</v>
      </c>
      <c r="G16" s="25" t="s">
        <v>63</v>
      </c>
      <c r="H16" s="70">
        <v>1250</v>
      </c>
      <c r="I16" s="26">
        <f>ROUNDDOWN(H16*1.05,0)</f>
        <v>1312</v>
      </c>
    </row>
    <row r="17" spans="1:9" ht="13.5">
      <c r="A17" s="65"/>
      <c r="B17" s="1" t="s">
        <v>64</v>
      </c>
      <c r="C17" s="69">
        <v>650</v>
      </c>
      <c r="D17" s="28">
        <f aca="true" t="shared" si="2" ref="D17:D27">ROUNDDOWN(C17*1.05,0)</f>
        <v>682</v>
      </c>
      <c r="F17" s="65"/>
      <c r="G17" s="1" t="s">
        <v>64</v>
      </c>
      <c r="H17" s="69">
        <v>1150</v>
      </c>
      <c r="I17" s="28">
        <f aca="true" t="shared" si="3" ref="I17:I27">ROUNDDOWN(H17*1.05,0)</f>
        <v>1207</v>
      </c>
    </row>
    <row r="18" spans="1:9" ht="13.5">
      <c r="A18" s="65"/>
      <c r="B18" s="1" t="s">
        <v>65</v>
      </c>
      <c r="C18" s="69">
        <v>650</v>
      </c>
      <c r="D18" s="28">
        <f t="shared" si="2"/>
        <v>682</v>
      </c>
      <c r="F18" s="65"/>
      <c r="G18" s="1" t="s">
        <v>65</v>
      </c>
      <c r="H18" s="69">
        <v>1150</v>
      </c>
      <c r="I18" s="28">
        <f t="shared" si="3"/>
        <v>1207</v>
      </c>
    </row>
    <row r="19" spans="1:9" ht="13.5">
      <c r="A19" s="65"/>
      <c r="B19" s="1" t="s">
        <v>66</v>
      </c>
      <c r="C19" s="69">
        <v>600</v>
      </c>
      <c r="D19" s="28">
        <f t="shared" si="2"/>
        <v>630</v>
      </c>
      <c r="F19" s="65"/>
      <c r="G19" s="1" t="s">
        <v>66</v>
      </c>
      <c r="H19" s="69">
        <v>920</v>
      </c>
      <c r="I19" s="28">
        <f t="shared" si="3"/>
        <v>966</v>
      </c>
    </row>
    <row r="20" spans="1:9" ht="13.5">
      <c r="A20" s="65"/>
      <c r="B20" s="1" t="s">
        <v>67</v>
      </c>
      <c r="C20" s="69">
        <v>550</v>
      </c>
      <c r="D20" s="28">
        <f t="shared" si="2"/>
        <v>577</v>
      </c>
      <c r="F20" s="65"/>
      <c r="G20" s="1" t="s">
        <v>67</v>
      </c>
      <c r="H20" s="69">
        <v>920</v>
      </c>
      <c r="I20" s="28">
        <f t="shared" si="3"/>
        <v>966</v>
      </c>
    </row>
    <row r="21" spans="1:9" ht="13.5">
      <c r="A21" s="65"/>
      <c r="B21" s="29" t="s">
        <v>68</v>
      </c>
      <c r="C21" s="69">
        <v>500</v>
      </c>
      <c r="D21" s="28">
        <f t="shared" si="2"/>
        <v>525</v>
      </c>
      <c r="F21" s="65"/>
      <c r="G21" s="29" t="s">
        <v>68</v>
      </c>
      <c r="H21" s="69">
        <v>850</v>
      </c>
      <c r="I21" s="28">
        <f t="shared" si="3"/>
        <v>892</v>
      </c>
    </row>
    <row r="22" spans="1:9" ht="13.5">
      <c r="A22" s="65"/>
      <c r="B22" s="29" t="s">
        <v>69</v>
      </c>
      <c r="C22" s="69">
        <v>500</v>
      </c>
      <c r="D22" s="28">
        <f t="shared" si="2"/>
        <v>525</v>
      </c>
      <c r="F22" s="65"/>
      <c r="G22" s="29" t="s">
        <v>69</v>
      </c>
      <c r="H22" s="69">
        <v>850</v>
      </c>
      <c r="I22" s="28">
        <f t="shared" si="3"/>
        <v>892</v>
      </c>
    </row>
    <row r="23" spans="1:9" ht="13.5">
      <c r="A23" s="65"/>
      <c r="B23" s="29" t="s">
        <v>70</v>
      </c>
      <c r="C23" s="69">
        <v>450</v>
      </c>
      <c r="D23" s="28">
        <f t="shared" si="2"/>
        <v>472</v>
      </c>
      <c r="F23" s="65"/>
      <c r="G23" s="29" t="s">
        <v>70</v>
      </c>
      <c r="H23" s="69">
        <v>750</v>
      </c>
      <c r="I23" s="28">
        <f t="shared" si="3"/>
        <v>787</v>
      </c>
    </row>
    <row r="24" spans="1:9" ht="13.5">
      <c r="A24" s="65"/>
      <c r="B24" s="29" t="s">
        <v>71</v>
      </c>
      <c r="C24" s="69">
        <v>450</v>
      </c>
      <c r="D24" s="28">
        <f t="shared" si="2"/>
        <v>472</v>
      </c>
      <c r="F24" s="65"/>
      <c r="G24" s="29" t="s">
        <v>71</v>
      </c>
      <c r="H24" s="69">
        <v>750</v>
      </c>
      <c r="I24" s="28">
        <f t="shared" si="3"/>
        <v>787</v>
      </c>
    </row>
    <row r="25" spans="1:9" ht="13.5">
      <c r="A25" s="65"/>
      <c r="B25" s="29" t="s">
        <v>72</v>
      </c>
      <c r="C25" s="69">
        <v>350</v>
      </c>
      <c r="D25" s="28">
        <f t="shared" si="2"/>
        <v>367</v>
      </c>
      <c r="F25" s="65"/>
      <c r="G25" s="29" t="s">
        <v>72</v>
      </c>
      <c r="H25" s="69">
        <v>600</v>
      </c>
      <c r="I25" s="28">
        <f t="shared" si="3"/>
        <v>630</v>
      </c>
    </row>
    <row r="26" spans="1:9" ht="13.5">
      <c r="A26" s="65"/>
      <c r="B26" s="29" t="s">
        <v>73</v>
      </c>
      <c r="C26" s="69">
        <v>450</v>
      </c>
      <c r="D26" s="28">
        <f t="shared" si="2"/>
        <v>472</v>
      </c>
      <c r="F26" s="65"/>
      <c r="G26" s="29" t="s">
        <v>73</v>
      </c>
      <c r="H26" s="69">
        <v>700</v>
      </c>
      <c r="I26" s="28">
        <f t="shared" si="3"/>
        <v>735</v>
      </c>
    </row>
    <row r="27" spans="1:9" ht="14.25" thickBot="1">
      <c r="A27" s="66"/>
      <c r="B27" s="30" t="s">
        <v>74</v>
      </c>
      <c r="C27" s="71">
        <v>450</v>
      </c>
      <c r="D27" s="31">
        <f t="shared" si="2"/>
        <v>472</v>
      </c>
      <c r="F27" s="66"/>
      <c r="G27" s="30" t="s">
        <v>74</v>
      </c>
      <c r="H27" s="71">
        <v>700</v>
      </c>
      <c r="I27" s="31">
        <f t="shared" si="3"/>
        <v>735</v>
      </c>
    </row>
    <row r="28" spans="1:9" ht="13.5">
      <c r="A28" s="64" t="s">
        <v>76</v>
      </c>
      <c r="B28" s="25" t="s">
        <v>63</v>
      </c>
      <c r="C28" s="70">
        <v>1400</v>
      </c>
      <c r="D28" s="26">
        <f>ROUNDDOWN(C28*1.05,0)</f>
        <v>1470</v>
      </c>
      <c r="F28" s="64" t="s">
        <v>76</v>
      </c>
      <c r="G28" s="25" t="s">
        <v>63</v>
      </c>
      <c r="H28" s="70">
        <v>1850</v>
      </c>
      <c r="I28" s="26">
        <f>ROUNDDOWN(H28*1.05,0)</f>
        <v>1942</v>
      </c>
    </row>
    <row r="29" spans="1:9" ht="13.5">
      <c r="A29" s="65"/>
      <c r="B29" s="1" t="s">
        <v>64</v>
      </c>
      <c r="C29" s="69">
        <v>1000</v>
      </c>
      <c r="D29" s="28">
        <f aca="true" t="shared" si="4" ref="D29:D39">ROUNDDOWN(C29*1.05,0)</f>
        <v>1050</v>
      </c>
      <c r="F29" s="65"/>
      <c r="G29" s="1" t="s">
        <v>64</v>
      </c>
      <c r="H29" s="69">
        <v>1450</v>
      </c>
      <c r="I29" s="28">
        <f aca="true" t="shared" si="5" ref="I29:I39">ROUNDDOWN(H29*1.05,0)</f>
        <v>1522</v>
      </c>
    </row>
    <row r="30" spans="1:9" ht="13.5">
      <c r="A30" s="65"/>
      <c r="B30" s="1" t="s">
        <v>65</v>
      </c>
      <c r="C30" s="69">
        <v>1000</v>
      </c>
      <c r="D30" s="28">
        <f t="shared" si="4"/>
        <v>1050</v>
      </c>
      <c r="F30" s="65"/>
      <c r="G30" s="1" t="s">
        <v>65</v>
      </c>
      <c r="H30" s="69">
        <v>1450</v>
      </c>
      <c r="I30" s="28">
        <f t="shared" si="5"/>
        <v>1522</v>
      </c>
    </row>
    <row r="31" spans="1:9" ht="13.5">
      <c r="A31" s="65"/>
      <c r="B31" s="1" t="s">
        <v>66</v>
      </c>
      <c r="C31" s="69">
        <v>600</v>
      </c>
      <c r="D31" s="28">
        <f t="shared" si="4"/>
        <v>630</v>
      </c>
      <c r="F31" s="65"/>
      <c r="G31" s="1" t="s">
        <v>66</v>
      </c>
      <c r="H31" s="69">
        <v>1020</v>
      </c>
      <c r="I31" s="28">
        <f t="shared" si="5"/>
        <v>1071</v>
      </c>
    </row>
    <row r="32" spans="1:9" ht="13.5">
      <c r="A32" s="65"/>
      <c r="B32" s="1" t="s">
        <v>67</v>
      </c>
      <c r="C32" s="69">
        <v>550</v>
      </c>
      <c r="D32" s="28">
        <f t="shared" si="4"/>
        <v>577</v>
      </c>
      <c r="F32" s="65"/>
      <c r="G32" s="1" t="s">
        <v>67</v>
      </c>
      <c r="H32" s="69">
        <v>1020</v>
      </c>
      <c r="I32" s="28">
        <f t="shared" si="5"/>
        <v>1071</v>
      </c>
    </row>
    <row r="33" spans="1:9" ht="13.5">
      <c r="A33" s="65"/>
      <c r="B33" s="29" t="s">
        <v>68</v>
      </c>
      <c r="C33" s="69">
        <v>500</v>
      </c>
      <c r="D33" s="28">
        <f t="shared" si="4"/>
        <v>525</v>
      </c>
      <c r="F33" s="65"/>
      <c r="G33" s="29" t="s">
        <v>68</v>
      </c>
      <c r="H33" s="69">
        <v>950</v>
      </c>
      <c r="I33" s="28">
        <f t="shared" si="5"/>
        <v>997</v>
      </c>
    </row>
    <row r="34" spans="1:9" ht="13.5">
      <c r="A34" s="65"/>
      <c r="B34" s="29" t="s">
        <v>69</v>
      </c>
      <c r="C34" s="69">
        <v>500</v>
      </c>
      <c r="D34" s="28">
        <f t="shared" si="4"/>
        <v>525</v>
      </c>
      <c r="F34" s="65"/>
      <c r="G34" s="29" t="s">
        <v>69</v>
      </c>
      <c r="H34" s="69">
        <v>950</v>
      </c>
      <c r="I34" s="28">
        <f t="shared" si="5"/>
        <v>997</v>
      </c>
    </row>
    <row r="35" spans="1:9" ht="13.5">
      <c r="A35" s="65"/>
      <c r="B35" s="29" t="s">
        <v>70</v>
      </c>
      <c r="C35" s="69">
        <v>450</v>
      </c>
      <c r="D35" s="28">
        <f t="shared" si="4"/>
        <v>472</v>
      </c>
      <c r="F35" s="65"/>
      <c r="G35" s="29" t="s">
        <v>70</v>
      </c>
      <c r="H35" s="69">
        <v>850</v>
      </c>
      <c r="I35" s="28">
        <f t="shared" si="5"/>
        <v>892</v>
      </c>
    </row>
    <row r="36" spans="1:9" ht="13.5">
      <c r="A36" s="65"/>
      <c r="B36" s="29" t="s">
        <v>71</v>
      </c>
      <c r="C36" s="69">
        <v>450</v>
      </c>
      <c r="D36" s="28">
        <f t="shared" si="4"/>
        <v>472</v>
      </c>
      <c r="F36" s="65"/>
      <c r="G36" s="29" t="s">
        <v>71</v>
      </c>
      <c r="H36" s="69">
        <v>850</v>
      </c>
      <c r="I36" s="28">
        <f t="shared" si="5"/>
        <v>892</v>
      </c>
    </row>
    <row r="37" spans="1:9" ht="13.5">
      <c r="A37" s="65"/>
      <c r="B37" s="29" t="s">
        <v>72</v>
      </c>
      <c r="C37" s="69">
        <v>350</v>
      </c>
      <c r="D37" s="28">
        <f t="shared" si="4"/>
        <v>367</v>
      </c>
      <c r="F37" s="65"/>
      <c r="G37" s="29" t="s">
        <v>72</v>
      </c>
      <c r="H37" s="69">
        <v>700</v>
      </c>
      <c r="I37" s="28">
        <f t="shared" si="5"/>
        <v>735</v>
      </c>
    </row>
    <row r="38" spans="1:9" ht="13.5">
      <c r="A38" s="65"/>
      <c r="B38" s="29" t="s">
        <v>73</v>
      </c>
      <c r="C38" s="69">
        <v>450</v>
      </c>
      <c r="D38" s="28">
        <f t="shared" si="4"/>
        <v>472</v>
      </c>
      <c r="F38" s="65"/>
      <c r="G38" s="29" t="s">
        <v>73</v>
      </c>
      <c r="H38" s="69">
        <v>800</v>
      </c>
      <c r="I38" s="28">
        <f t="shared" si="5"/>
        <v>840</v>
      </c>
    </row>
    <row r="39" spans="1:9" ht="14.25" thickBot="1">
      <c r="A39" s="66"/>
      <c r="B39" s="30" t="s">
        <v>74</v>
      </c>
      <c r="C39" s="71">
        <v>450</v>
      </c>
      <c r="D39" s="31">
        <f t="shared" si="4"/>
        <v>472</v>
      </c>
      <c r="F39" s="66"/>
      <c r="G39" s="30" t="s">
        <v>74</v>
      </c>
      <c r="H39" s="71">
        <v>800</v>
      </c>
      <c r="I39" s="31">
        <f t="shared" si="5"/>
        <v>840</v>
      </c>
    </row>
    <row r="40" spans="1:9" ht="13.5">
      <c r="A40" s="64" t="s">
        <v>77</v>
      </c>
      <c r="B40" s="25" t="s">
        <v>63</v>
      </c>
      <c r="C40" s="70">
        <v>1700</v>
      </c>
      <c r="D40" s="26">
        <f>ROUNDDOWN(C40*1.05,0)</f>
        <v>1785</v>
      </c>
      <c r="F40" s="64" t="s">
        <v>77</v>
      </c>
      <c r="G40" s="25" t="s">
        <v>63</v>
      </c>
      <c r="H40" s="70">
        <v>2200</v>
      </c>
      <c r="I40" s="26">
        <f>ROUNDDOWN(H40*1.05,0)</f>
        <v>2310</v>
      </c>
    </row>
    <row r="41" spans="1:9" ht="13.5">
      <c r="A41" s="65"/>
      <c r="B41" s="1" t="s">
        <v>64</v>
      </c>
      <c r="C41" s="69">
        <v>1200</v>
      </c>
      <c r="D41" s="28">
        <f aca="true" t="shared" si="6" ref="D41:D51">ROUNDDOWN(C41*1.05,0)</f>
        <v>1260</v>
      </c>
      <c r="F41" s="65"/>
      <c r="G41" s="1" t="s">
        <v>64</v>
      </c>
      <c r="H41" s="69">
        <v>1700</v>
      </c>
      <c r="I41" s="28">
        <f aca="true" t="shared" si="7" ref="I41:I51">ROUNDDOWN(H41*1.05,0)</f>
        <v>1785</v>
      </c>
    </row>
    <row r="42" spans="1:9" ht="13.5">
      <c r="A42" s="65"/>
      <c r="B42" s="1" t="s">
        <v>65</v>
      </c>
      <c r="C42" s="69">
        <v>1200</v>
      </c>
      <c r="D42" s="28">
        <f t="shared" si="6"/>
        <v>1260</v>
      </c>
      <c r="F42" s="65"/>
      <c r="G42" s="1" t="s">
        <v>65</v>
      </c>
      <c r="H42" s="69">
        <v>1700</v>
      </c>
      <c r="I42" s="28">
        <f t="shared" si="7"/>
        <v>1785</v>
      </c>
    </row>
    <row r="43" spans="1:9" ht="13.5">
      <c r="A43" s="65"/>
      <c r="B43" s="1" t="s">
        <v>66</v>
      </c>
      <c r="C43" s="69">
        <v>700</v>
      </c>
      <c r="D43" s="28">
        <f t="shared" si="6"/>
        <v>735</v>
      </c>
      <c r="F43" s="65"/>
      <c r="G43" s="1" t="s">
        <v>66</v>
      </c>
      <c r="H43" s="69">
        <v>1100</v>
      </c>
      <c r="I43" s="28">
        <f t="shared" si="7"/>
        <v>1155</v>
      </c>
    </row>
    <row r="44" spans="1:9" ht="13.5">
      <c r="A44" s="65"/>
      <c r="B44" s="1" t="s">
        <v>67</v>
      </c>
      <c r="C44" s="69">
        <v>750</v>
      </c>
      <c r="D44" s="28">
        <f t="shared" si="6"/>
        <v>787</v>
      </c>
      <c r="F44" s="65"/>
      <c r="G44" s="1" t="s">
        <v>67</v>
      </c>
      <c r="H44" s="69">
        <v>1100</v>
      </c>
      <c r="I44" s="28">
        <f t="shared" si="7"/>
        <v>1155</v>
      </c>
    </row>
    <row r="45" spans="1:9" ht="13.5">
      <c r="A45" s="65"/>
      <c r="B45" s="29" t="s">
        <v>68</v>
      </c>
      <c r="C45" s="69">
        <v>700</v>
      </c>
      <c r="D45" s="28">
        <f t="shared" si="6"/>
        <v>735</v>
      </c>
      <c r="F45" s="65"/>
      <c r="G45" s="29" t="s">
        <v>68</v>
      </c>
      <c r="H45" s="69">
        <v>1050</v>
      </c>
      <c r="I45" s="28">
        <f t="shared" si="7"/>
        <v>1102</v>
      </c>
    </row>
    <row r="46" spans="1:9" ht="13.5">
      <c r="A46" s="65"/>
      <c r="B46" s="29" t="s">
        <v>69</v>
      </c>
      <c r="C46" s="69">
        <v>700</v>
      </c>
      <c r="D46" s="28">
        <f t="shared" si="6"/>
        <v>735</v>
      </c>
      <c r="F46" s="65"/>
      <c r="G46" s="29" t="s">
        <v>69</v>
      </c>
      <c r="H46" s="69">
        <v>1050</v>
      </c>
      <c r="I46" s="28">
        <f t="shared" si="7"/>
        <v>1102</v>
      </c>
    </row>
    <row r="47" spans="1:9" ht="13.5">
      <c r="A47" s="65"/>
      <c r="B47" s="29" t="s">
        <v>70</v>
      </c>
      <c r="C47" s="69">
        <v>650</v>
      </c>
      <c r="D47" s="28">
        <f t="shared" si="6"/>
        <v>682</v>
      </c>
      <c r="F47" s="65"/>
      <c r="G47" s="29" t="s">
        <v>70</v>
      </c>
      <c r="H47" s="69">
        <v>1000</v>
      </c>
      <c r="I47" s="28">
        <f t="shared" si="7"/>
        <v>1050</v>
      </c>
    </row>
    <row r="48" spans="1:9" ht="13.5">
      <c r="A48" s="65"/>
      <c r="B48" s="29" t="s">
        <v>71</v>
      </c>
      <c r="C48" s="69">
        <v>650</v>
      </c>
      <c r="D48" s="28">
        <f t="shared" si="6"/>
        <v>682</v>
      </c>
      <c r="F48" s="65"/>
      <c r="G48" s="29" t="s">
        <v>71</v>
      </c>
      <c r="H48" s="69">
        <v>1000</v>
      </c>
      <c r="I48" s="28">
        <f t="shared" si="7"/>
        <v>1050</v>
      </c>
    </row>
    <row r="49" spans="1:9" ht="13.5">
      <c r="A49" s="65"/>
      <c r="B49" s="29" t="s">
        <v>72</v>
      </c>
      <c r="C49" s="69">
        <v>550</v>
      </c>
      <c r="D49" s="28">
        <f t="shared" si="6"/>
        <v>577</v>
      </c>
      <c r="F49" s="65"/>
      <c r="G49" s="29" t="s">
        <v>72</v>
      </c>
      <c r="H49" s="69">
        <v>850</v>
      </c>
      <c r="I49" s="28">
        <f t="shared" si="7"/>
        <v>892</v>
      </c>
    </row>
    <row r="50" spans="1:9" ht="13.5">
      <c r="A50" s="65"/>
      <c r="B50" s="29" t="s">
        <v>73</v>
      </c>
      <c r="C50" s="69">
        <v>650</v>
      </c>
      <c r="D50" s="28">
        <f t="shared" si="6"/>
        <v>682</v>
      </c>
      <c r="F50" s="65"/>
      <c r="G50" s="29" t="s">
        <v>73</v>
      </c>
      <c r="H50" s="69">
        <v>950</v>
      </c>
      <c r="I50" s="28">
        <f t="shared" si="7"/>
        <v>997</v>
      </c>
    </row>
    <row r="51" spans="1:9" ht="14.25" thickBot="1">
      <c r="A51" s="66"/>
      <c r="B51" s="30" t="s">
        <v>74</v>
      </c>
      <c r="C51" s="71">
        <v>650</v>
      </c>
      <c r="D51" s="31">
        <f t="shared" si="6"/>
        <v>682</v>
      </c>
      <c r="F51" s="66"/>
      <c r="G51" s="30" t="s">
        <v>74</v>
      </c>
      <c r="H51" s="71">
        <v>950</v>
      </c>
      <c r="I51" s="31">
        <f t="shared" si="7"/>
        <v>997</v>
      </c>
    </row>
    <row r="52" spans="1:4" ht="13.5">
      <c r="A52" s="64" t="s">
        <v>78</v>
      </c>
      <c r="B52" s="25" t="s">
        <v>63</v>
      </c>
      <c r="C52" s="70">
        <v>2000</v>
      </c>
      <c r="D52" s="26">
        <f>ROUNDDOWN(C52*1.05,0)</f>
        <v>2100</v>
      </c>
    </row>
    <row r="53" spans="1:4" ht="13.5">
      <c r="A53" s="65"/>
      <c r="B53" s="1" t="s">
        <v>64</v>
      </c>
      <c r="C53" s="69">
        <v>1300</v>
      </c>
      <c r="D53" s="28">
        <f aca="true" t="shared" si="8" ref="D53:D63">ROUNDDOWN(C53*1.05,0)</f>
        <v>1365</v>
      </c>
    </row>
    <row r="54" spans="1:4" ht="13.5">
      <c r="A54" s="65"/>
      <c r="B54" s="1" t="s">
        <v>65</v>
      </c>
      <c r="C54" s="69">
        <v>1300</v>
      </c>
      <c r="D54" s="28">
        <f t="shared" si="8"/>
        <v>1365</v>
      </c>
    </row>
    <row r="55" spans="1:4" ht="13.5">
      <c r="A55" s="65"/>
      <c r="B55" s="1" t="s">
        <v>66</v>
      </c>
      <c r="C55" s="69">
        <v>950</v>
      </c>
      <c r="D55" s="28">
        <f t="shared" si="8"/>
        <v>997</v>
      </c>
    </row>
    <row r="56" spans="1:4" ht="13.5">
      <c r="A56" s="65"/>
      <c r="B56" s="1" t="s">
        <v>67</v>
      </c>
      <c r="C56" s="69">
        <v>950</v>
      </c>
      <c r="D56" s="28">
        <f t="shared" si="8"/>
        <v>997</v>
      </c>
    </row>
    <row r="57" spans="1:4" ht="13.5">
      <c r="A57" s="65"/>
      <c r="B57" s="29" t="s">
        <v>68</v>
      </c>
      <c r="C57" s="69">
        <v>800</v>
      </c>
      <c r="D57" s="28">
        <f t="shared" si="8"/>
        <v>840</v>
      </c>
    </row>
    <row r="58" spans="1:4" ht="13.5">
      <c r="A58" s="65"/>
      <c r="B58" s="29" t="s">
        <v>69</v>
      </c>
      <c r="C58" s="69">
        <v>800</v>
      </c>
      <c r="D58" s="28">
        <f t="shared" si="8"/>
        <v>840</v>
      </c>
    </row>
    <row r="59" spans="1:4" ht="13.5">
      <c r="A59" s="65"/>
      <c r="B59" s="29" t="s">
        <v>70</v>
      </c>
      <c r="C59" s="69">
        <v>750</v>
      </c>
      <c r="D59" s="28">
        <f t="shared" si="8"/>
        <v>787</v>
      </c>
    </row>
    <row r="60" spans="1:4" ht="13.5">
      <c r="A60" s="65"/>
      <c r="B60" s="29" t="s">
        <v>71</v>
      </c>
      <c r="C60" s="69">
        <v>750</v>
      </c>
      <c r="D60" s="28">
        <f t="shared" si="8"/>
        <v>787</v>
      </c>
    </row>
    <row r="61" spans="1:4" ht="13.5">
      <c r="A61" s="65"/>
      <c r="B61" s="29" t="s">
        <v>72</v>
      </c>
      <c r="C61" s="69">
        <v>650</v>
      </c>
      <c r="D61" s="28">
        <f t="shared" si="8"/>
        <v>682</v>
      </c>
    </row>
    <row r="62" spans="1:4" ht="13.5">
      <c r="A62" s="65"/>
      <c r="B62" s="29" t="s">
        <v>73</v>
      </c>
      <c r="C62" s="69">
        <v>750</v>
      </c>
      <c r="D62" s="28">
        <f t="shared" si="8"/>
        <v>787</v>
      </c>
    </row>
    <row r="63" spans="1:4" ht="14.25" thickBot="1">
      <c r="A63" s="66"/>
      <c r="B63" s="30" t="s">
        <v>74</v>
      </c>
      <c r="C63" s="71">
        <v>750</v>
      </c>
      <c r="D63" s="31">
        <f t="shared" si="8"/>
        <v>787</v>
      </c>
    </row>
  </sheetData>
  <sheetProtection/>
  <mergeCells count="11">
    <mergeCell ref="A2:D2"/>
    <mergeCell ref="F2:I2"/>
    <mergeCell ref="A4:A15"/>
    <mergeCell ref="F4:F15"/>
    <mergeCell ref="A40:A51"/>
    <mergeCell ref="F40:F51"/>
    <mergeCell ref="A52:A63"/>
    <mergeCell ref="A16:A27"/>
    <mergeCell ref="F16:F27"/>
    <mergeCell ref="A28:A39"/>
    <mergeCell ref="F28:F39"/>
  </mergeCells>
  <printOptions/>
  <pageMargins left="0.7" right="0.7" top="0.75" bottom="0.75" header="0.3" footer="0.3"/>
  <pageSetup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2013-05-14T07:17:22Z</cp:lastPrinted>
  <dcterms:created xsi:type="dcterms:W3CDTF">2006-09-13T11:12:02Z</dcterms:created>
  <dcterms:modified xsi:type="dcterms:W3CDTF">2013-05-14T07:24:57Z</dcterms:modified>
  <cp:category/>
  <cp:version/>
  <cp:contentType/>
  <cp:contentStatus/>
</cp:coreProperties>
</file>